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katarzyna.mazurek\Desktop\DOKUMENTACJA 2014-2020\3.7\Biznes Plan\część finansowa\"/>
    </mc:Choice>
  </mc:AlternateContent>
  <bookViews>
    <workbookView xWindow="0" yWindow="0" windowWidth="28800" windowHeight="12435" activeTab="1"/>
  </bookViews>
  <sheets>
    <sheet name="Instrukcja" sheetId="8" r:id="rId1"/>
    <sheet name="2. Założenia do prognoz" sheetId="12" r:id="rId2"/>
    <sheet name="3. Sprawozdanie finansowe" sheetId="1" r:id="rId3"/>
  </sheets>
  <definedNames>
    <definedName name="Kod">#REF!</definedName>
    <definedName name="Lata">#REF!</definedName>
    <definedName name="Psn">#REF!</definedName>
    <definedName name="ŚT">#REF!</definedName>
    <definedName name="TakNie">#REF!</definedName>
    <definedName name="VAT">#REF!</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K269" i="1" l="1"/>
  <c r="J269" i="1"/>
  <c r="I269" i="1"/>
  <c r="H269" i="1"/>
  <c r="G269" i="1"/>
  <c r="K253" i="1"/>
  <c r="J253" i="1"/>
  <c r="I253" i="1"/>
  <c r="H253" i="1"/>
  <c r="G253" i="1"/>
  <c r="K187" i="1"/>
  <c r="J187" i="1"/>
  <c r="I187" i="1"/>
  <c r="H187" i="1"/>
  <c r="G187" i="1"/>
  <c r="K135" i="1"/>
  <c r="J135" i="1"/>
  <c r="I135" i="1"/>
  <c r="H135" i="1"/>
  <c r="G135" i="1"/>
  <c r="L269" i="1"/>
  <c r="L275" i="1"/>
  <c r="L277" i="1"/>
  <c r="M274" i="1"/>
  <c r="M275" i="1"/>
  <c r="M277" i="1"/>
  <c r="N274" i="1"/>
  <c r="N275" i="1"/>
  <c r="N277" i="1"/>
  <c r="O274" i="1"/>
  <c r="O275" i="1"/>
  <c r="O277" i="1"/>
  <c r="P274" i="1"/>
  <c r="P275" i="1"/>
  <c r="Q274" i="1"/>
  <c r="Q275" i="1"/>
  <c r="Q276" i="1"/>
  <c r="R274" i="1"/>
  <c r="R275" i="1"/>
  <c r="R277" i="1"/>
  <c r="G6" i="1"/>
  <c r="G12" i="1"/>
  <c r="G11" i="1"/>
  <c r="G20" i="1"/>
  <c r="G27" i="1"/>
  <c r="G32" i="1"/>
  <c r="G26" i="1"/>
  <c r="G23" i="1"/>
  <c r="G38" i="1"/>
  <c r="G5" i="1"/>
  <c r="G42" i="1"/>
  <c r="G50" i="1"/>
  <c r="G49" i="1"/>
  <c r="G55" i="1"/>
  <c r="G54" i="1"/>
  <c r="G48" i="1"/>
  <c r="G63" i="1"/>
  <c r="G68" i="1"/>
  <c r="G73" i="1"/>
  <c r="G62" i="1"/>
  <c r="G61" i="1"/>
  <c r="G41" i="1"/>
  <c r="G79" i="1"/>
  <c r="G266" i="1"/>
  <c r="G137" i="1"/>
  <c r="G265" i="1"/>
  <c r="G264" i="1"/>
  <c r="G111" i="1"/>
  <c r="G110" i="1"/>
  <c r="G119" i="1"/>
  <c r="G115" i="1"/>
  <c r="G109" i="1"/>
  <c r="G263" i="1"/>
  <c r="G260" i="1"/>
  <c r="G259" i="1"/>
  <c r="G258" i="1"/>
  <c r="G261" i="1"/>
  <c r="G257" i="1"/>
  <c r="G104" i="1"/>
  <c r="G102" i="1"/>
  <c r="G256" i="1"/>
  <c r="G255" i="1"/>
  <c r="G144" i="1"/>
  <c r="G154" i="1"/>
  <c r="G155" i="1"/>
  <c r="G159" i="1"/>
  <c r="G164" i="1"/>
  <c r="G172" i="1"/>
  <c r="G179" i="1"/>
  <c r="G191" i="1"/>
  <c r="G209" i="1"/>
  <c r="G207" i="1"/>
  <c r="G204" i="1"/>
  <c r="G221" i="1"/>
  <c r="G219" i="1"/>
  <c r="G216" i="1"/>
  <c r="G225" i="1"/>
  <c r="G203" i="1"/>
  <c r="G227" i="1"/>
  <c r="G232" i="1"/>
  <c r="G242" i="1"/>
  <c r="G226" i="1"/>
  <c r="G83" i="1"/>
  <c r="G96" i="1"/>
  <c r="G99" i="1"/>
  <c r="G94" i="1"/>
  <c r="G130" i="1"/>
  <c r="G128" i="1"/>
  <c r="G93" i="1"/>
  <c r="G133" i="1"/>
  <c r="G81" i="1"/>
  <c r="H6" i="1"/>
  <c r="H12" i="1"/>
  <c r="H11" i="1"/>
  <c r="H20" i="1"/>
  <c r="H27" i="1"/>
  <c r="H32" i="1"/>
  <c r="H26" i="1"/>
  <c r="H23" i="1"/>
  <c r="H38" i="1"/>
  <c r="H5" i="1"/>
  <c r="H42" i="1"/>
  <c r="H50" i="1"/>
  <c r="H49" i="1"/>
  <c r="H55" i="1"/>
  <c r="H54" i="1"/>
  <c r="H48" i="1"/>
  <c r="H63" i="1"/>
  <c r="H68" i="1"/>
  <c r="H73" i="1"/>
  <c r="H62" i="1"/>
  <c r="H61" i="1"/>
  <c r="H41" i="1"/>
  <c r="H79" i="1"/>
  <c r="H266" i="1"/>
  <c r="H137" i="1"/>
  <c r="H265" i="1"/>
  <c r="H264" i="1"/>
  <c r="H111" i="1"/>
  <c r="H110" i="1"/>
  <c r="H119" i="1"/>
  <c r="H115" i="1"/>
  <c r="H109" i="1"/>
  <c r="H263" i="1"/>
  <c r="H260" i="1"/>
  <c r="H259" i="1"/>
  <c r="H258" i="1"/>
  <c r="H257" i="1"/>
  <c r="H104" i="1"/>
  <c r="H102" i="1"/>
  <c r="H256" i="1"/>
  <c r="H255" i="1"/>
  <c r="H144" i="1"/>
  <c r="H154" i="1"/>
  <c r="H155" i="1"/>
  <c r="H159" i="1"/>
  <c r="H164" i="1"/>
  <c r="H172" i="1"/>
  <c r="H179" i="1"/>
  <c r="H191" i="1"/>
  <c r="H209" i="1"/>
  <c r="H207" i="1"/>
  <c r="H204" i="1"/>
  <c r="H221" i="1"/>
  <c r="H219" i="1"/>
  <c r="H216" i="1"/>
  <c r="H225" i="1"/>
  <c r="H203" i="1"/>
  <c r="H227" i="1"/>
  <c r="H232" i="1"/>
  <c r="H242" i="1"/>
  <c r="H226" i="1"/>
  <c r="H83" i="1"/>
  <c r="H96" i="1"/>
  <c r="H99" i="1"/>
  <c r="H94" i="1"/>
  <c r="H130" i="1"/>
  <c r="H128" i="1"/>
  <c r="H93" i="1"/>
  <c r="H133" i="1"/>
  <c r="H81" i="1"/>
  <c r="L274" i="1"/>
  <c r="M269" i="1"/>
  <c r="N269" i="1"/>
  <c r="O269" i="1"/>
  <c r="P3" i="1"/>
  <c r="P269" i="1"/>
  <c r="Q3" i="1"/>
  <c r="Q269" i="1"/>
  <c r="R3" i="1"/>
  <c r="R269" i="1"/>
  <c r="L276" i="1"/>
  <c r="O276" i="1"/>
  <c r="M276" i="1"/>
  <c r="N83" i="1"/>
  <c r="N96" i="1"/>
  <c r="N99" i="1"/>
  <c r="N94" i="1"/>
  <c r="N104" i="1"/>
  <c r="N102" i="1"/>
  <c r="N111" i="1"/>
  <c r="N110" i="1"/>
  <c r="N119" i="1"/>
  <c r="N115" i="1"/>
  <c r="N109" i="1"/>
  <c r="N130" i="1"/>
  <c r="N128" i="1"/>
  <c r="N93" i="1"/>
  <c r="N133" i="1"/>
  <c r="N137" i="1"/>
  <c r="N258" i="1"/>
  <c r="N179" i="1"/>
  <c r="N172" i="1"/>
  <c r="N164" i="1"/>
  <c r="N159" i="1"/>
  <c r="N155" i="1"/>
  <c r="N144" i="1"/>
  <c r="N154" i="1"/>
  <c r="N163" i="1"/>
  <c r="N178" i="1"/>
  <c r="N182" i="1"/>
  <c r="N185" i="1"/>
  <c r="N190" i="1"/>
  <c r="N202" i="1"/>
  <c r="N189" i="1"/>
  <c r="N243" i="1"/>
  <c r="N259" i="1"/>
  <c r="N187" i="1"/>
  <c r="N253" i="1"/>
  <c r="N135" i="1"/>
  <c r="N81" i="1"/>
  <c r="N73" i="1"/>
  <c r="N68" i="1"/>
  <c r="N63" i="1"/>
  <c r="N55" i="1"/>
  <c r="N54" i="1"/>
  <c r="N50" i="1"/>
  <c r="N49" i="1"/>
  <c r="N42" i="1"/>
  <c r="N38" i="1"/>
  <c r="N32" i="1"/>
  <c r="N27" i="1"/>
  <c r="N20" i="1"/>
  <c r="N12" i="1"/>
  <c r="N11" i="1"/>
  <c r="N6" i="1"/>
  <c r="N232" i="1"/>
  <c r="N209" i="1"/>
  <c r="N26" i="1"/>
  <c r="N23" i="1"/>
  <c r="N5" i="1"/>
  <c r="N265" i="1"/>
  <c r="N227" i="1"/>
  <c r="N221" i="1"/>
  <c r="N242" i="1"/>
  <c r="N226" i="1"/>
  <c r="N256" i="1"/>
  <c r="N62" i="1"/>
  <c r="N61" i="1"/>
  <c r="N48" i="1"/>
  <c r="O253" i="1"/>
  <c r="M253" i="1"/>
  <c r="L253" i="1"/>
  <c r="N263" i="1"/>
  <c r="N255" i="1"/>
  <c r="N41" i="1"/>
  <c r="N79" i="1"/>
  <c r="R179" i="1"/>
  <c r="Q179" i="1"/>
  <c r="P179" i="1"/>
  <c r="O179" i="1"/>
  <c r="R172" i="1"/>
  <c r="Q172" i="1"/>
  <c r="P172" i="1"/>
  <c r="O172" i="1"/>
  <c r="R164" i="1"/>
  <c r="Q164" i="1"/>
  <c r="P164" i="1"/>
  <c r="O164" i="1"/>
  <c r="R159" i="1"/>
  <c r="Q159" i="1"/>
  <c r="P159" i="1"/>
  <c r="O159" i="1"/>
  <c r="R155" i="1"/>
  <c r="Q155" i="1"/>
  <c r="P155" i="1"/>
  <c r="O155" i="1"/>
  <c r="R144" i="1"/>
  <c r="Q144" i="1"/>
  <c r="Q154" i="1"/>
  <c r="Q163" i="1"/>
  <c r="Q178" i="1"/>
  <c r="Q182" i="1"/>
  <c r="Q185" i="1"/>
  <c r="Q190" i="1"/>
  <c r="Q202" i="1"/>
  <c r="Q189" i="1"/>
  <c r="Q243" i="1"/>
  <c r="P144" i="1"/>
  <c r="O144" i="1"/>
  <c r="R137" i="1"/>
  <c r="R265" i="1"/>
  <c r="Q137" i="1"/>
  <c r="Q265" i="1"/>
  <c r="P137" i="1"/>
  <c r="P265" i="1"/>
  <c r="O137" i="1"/>
  <c r="O265" i="1"/>
  <c r="L179" i="1"/>
  <c r="L172" i="1"/>
  <c r="L164" i="1"/>
  <c r="L159" i="1"/>
  <c r="L155" i="1"/>
  <c r="L144" i="1"/>
  <c r="L137" i="1"/>
  <c r="L265" i="1"/>
  <c r="R73" i="1"/>
  <c r="Q73" i="1"/>
  <c r="P73" i="1"/>
  <c r="O73" i="1"/>
  <c r="R68" i="1"/>
  <c r="Q68" i="1"/>
  <c r="P68" i="1"/>
  <c r="O68" i="1"/>
  <c r="R63" i="1"/>
  <c r="Q63" i="1"/>
  <c r="Q62" i="1"/>
  <c r="Q61" i="1"/>
  <c r="P63" i="1"/>
  <c r="O63" i="1"/>
  <c r="O62" i="1"/>
  <c r="O61" i="1"/>
  <c r="R62" i="1"/>
  <c r="R61" i="1"/>
  <c r="P62" i="1"/>
  <c r="P61" i="1"/>
  <c r="R55" i="1"/>
  <c r="Q55" i="1"/>
  <c r="P55" i="1"/>
  <c r="O55" i="1"/>
  <c r="R54" i="1"/>
  <c r="Q54" i="1"/>
  <c r="P54" i="1"/>
  <c r="O54" i="1"/>
  <c r="R50" i="1"/>
  <c r="Q50" i="1"/>
  <c r="P50" i="1"/>
  <c r="O50" i="1"/>
  <c r="R49" i="1"/>
  <c r="Q49" i="1"/>
  <c r="P49" i="1"/>
  <c r="O49" i="1"/>
  <c r="O48" i="1"/>
  <c r="R48" i="1"/>
  <c r="Q48" i="1"/>
  <c r="R42" i="1"/>
  <c r="Q42" i="1"/>
  <c r="P42" i="1"/>
  <c r="O42" i="1"/>
  <c r="R38" i="1"/>
  <c r="Q38" i="1"/>
  <c r="P38" i="1"/>
  <c r="O38" i="1"/>
  <c r="R32" i="1"/>
  <c r="Q32" i="1"/>
  <c r="P32" i="1"/>
  <c r="O32" i="1"/>
  <c r="R27" i="1"/>
  <c r="Q27" i="1"/>
  <c r="P27" i="1"/>
  <c r="O27" i="1"/>
  <c r="O26" i="1"/>
  <c r="O23" i="1"/>
  <c r="R26" i="1"/>
  <c r="R23" i="1"/>
  <c r="Q26" i="1"/>
  <c r="Q23" i="1"/>
  <c r="P26" i="1"/>
  <c r="P23" i="1"/>
  <c r="R20" i="1"/>
  <c r="Q20" i="1"/>
  <c r="P20" i="1"/>
  <c r="O20" i="1"/>
  <c r="R12" i="1"/>
  <c r="Q12" i="1"/>
  <c r="P12" i="1"/>
  <c r="O12" i="1"/>
  <c r="R11" i="1"/>
  <c r="Q11" i="1"/>
  <c r="P11" i="1"/>
  <c r="O11" i="1"/>
  <c r="R6" i="1"/>
  <c r="Q6" i="1"/>
  <c r="P6" i="1"/>
  <c r="O6" i="1"/>
  <c r="L73" i="1"/>
  <c r="L68" i="1"/>
  <c r="L63" i="1"/>
  <c r="L55" i="1"/>
  <c r="L54" i="1"/>
  <c r="L50" i="1"/>
  <c r="L49" i="1"/>
  <c r="L42" i="1"/>
  <c r="L38" i="1"/>
  <c r="L32" i="1"/>
  <c r="L27" i="1"/>
  <c r="L20" i="1"/>
  <c r="L12" i="1"/>
  <c r="L11" i="1"/>
  <c r="L6" i="1"/>
  <c r="R130" i="1"/>
  <c r="Q130" i="1"/>
  <c r="Q128" i="1"/>
  <c r="P130" i="1"/>
  <c r="P128" i="1"/>
  <c r="O130" i="1"/>
  <c r="O128" i="1"/>
  <c r="R128" i="1"/>
  <c r="R119" i="1"/>
  <c r="R115" i="1"/>
  <c r="Q119" i="1"/>
  <c r="Q115" i="1"/>
  <c r="P119" i="1"/>
  <c r="P115" i="1"/>
  <c r="O119" i="1"/>
  <c r="R111" i="1"/>
  <c r="R110" i="1"/>
  <c r="Q111" i="1"/>
  <c r="Q110" i="1"/>
  <c r="P111" i="1"/>
  <c r="P110" i="1"/>
  <c r="O111" i="1"/>
  <c r="O110" i="1"/>
  <c r="R104" i="1"/>
  <c r="R102" i="1"/>
  <c r="Q104" i="1"/>
  <c r="Q102" i="1"/>
  <c r="P104" i="1"/>
  <c r="P102" i="1"/>
  <c r="O104" i="1"/>
  <c r="O102" i="1"/>
  <c r="R99" i="1"/>
  <c r="Q99" i="1"/>
  <c r="P99" i="1"/>
  <c r="O99" i="1"/>
  <c r="R96" i="1"/>
  <c r="Q96" i="1"/>
  <c r="Q94" i="1"/>
  <c r="P96" i="1"/>
  <c r="P94" i="1"/>
  <c r="O96" i="1"/>
  <c r="O94" i="1"/>
  <c r="R94" i="1"/>
  <c r="R83" i="1"/>
  <c r="Q83" i="1"/>
  <c r="P83" i="1"/>
  <c r="O83" i="1"/>
  <c r="L130" i="1"/>
  <c r="L128" i="1"/>
  <c r="L119" i="1"/>
  <c r="L111" i="1"/>
  <c r="L110" i="1"/>
  <c r="L104" i="1"/>
  <c r="L102" i="1"/>
  <c r="L99" i="1"/>
  <c r="L96" i="1"/>
  <c r="L83" i="1"/>
  <c r="O5" i="1"/>
  <c r="P48" i="1"/>
  <c r="R41" i="1"/>
  <c r="N264" i="1"/>
  <c r="N260" i="1"/>
  <c r="N257" i="1"/>
  <c r="N261" i="1"/>
  <c r="N262" i="1"/>
  <c r="N266" i="1"/>
  <c r="M232" i="1"/>
  <c r="P5" i="1"/>
  <c r="P41" i="1"/>
  <c r="O209" i="1"/>
  <c r="O227" i="1"/>
  <c r="O232" i="1"/>
  <c r="L232" i="1"/>
  <c r="Q232" i="1"/>
  <c r="M221" i="1"/>
  <c r="M219" i="1"/>
  <c r="M216" i="1"/>
  <c r="M225" i="1"/>
  <c r="M203" i="1"/>
  <c r="R221" i="1"/>
  <c r="P221" i="1"/>
  <c r="Q41" i="1"/>
  <c r="R5" i="1"/>
  <c r="R79" i="1"/>
  <c r="R232" i="1"/>
  <c r="O221" i="1"/>
  <c r="M209" i="1"/>
  <c r="R209" i="1"/>
  <c r="P209" i="1"/>
  <c r="M227" i="1"/>
  <c r="R227" i="1"/>
  <c r="R242" i="1"/>
  <c r="R226" i="1"/>
  <c r="P227" i="1"/>
  <c r="Q5" i="1"/>
  <c r="Q79" i="1"/>
  <c r="Q260" i="1"/>
  <c r="P232" i="1"/>
  <c r="P242" i="1"/>
  <c r="P226" i="1"/>
  <c r="L209" i="1"/>
  <c r="Q209" i="1"/>
  <c r="L221" i="1"/>
  <c r="Q221" i="1"/>
  <c r="L227" i="1"/>
  <c r="L242" i="1"/>
  <c r="L226" i="1"/>
  <c r="Q227" i="1"/>
  <c r="Q242" i="1"/>
  <c r="Q226" i="1"/>
  <c r="O242" i="1"/>
  <c r="O226" i="1"/>
  <c r="P79" i="1"/>
  <c r="P260" i="1"/>
  <c r="O41" i="1"/>
  <c r="O79" i="1"/>
  <c r="O260" i="1"/>
  <c r="R109" i="1"/>
  <c r="R93" i="1"/>
  <c r="R133" i="1"/>
  <c r="L115" i="1"/>
  <c r="L109" i="1"/>
  <c r="O115" i="1"/>
  <c r="O109" i="1"/>
  <c r="O93" i="1"/>
  <c r="O133" i="1"/>
  <c r="L259" i="1"/>
  <c r="P154" i="1"/>
  <c r="P163" i="1"/>
  <c r="P178" i="1"/>
  <c r="P182" i="1"/>
  <c r="P185" i="1"/>
  <c r="P190" i="1"/>
  <c r="P202" i="1"/>
  <c r="P189" i="1"/>
  <c r="P243" i="1"/>
  <c r="P259" i="1"/>
  <c r="P258" i="1"/>
  <c r="R154" i="1"/>
  <c r="R163" i="1"/>
  <c r="R178" i="1"/>
  <c r="R182" i="1"/>
  <c r="R185" i="1"/>
  <c r="R190" i="1"/>
  <c r="R259" i="1"/>
  <c r="R258" i="1"/>
  <c r="P109" i="1"/>
  <c r="Q109" i="1"/>
  <c r="Q256" i="1"/>
  <c r="O154" i="1"/>
  <c r="O163" i="1"/>
  <c r="O178" i="1"/>
  <c r="O182" i="1"/>
  <c r="O185" i="1"/>
  <c r="O190" i="1"/>
  <c r="O202" i="1"/>
  <c r="O189" i="1"/>
  <c r="O243" i="1"/>
  <c r="O259" i="1"/>
  <c r="O258" i="1"/>
  <c r="Q259" i="1"/>
  <c r="Q258" i="1"/>
  <c r="Q261" i="1"/>
  <c r="Q262" i="1"/>
  <c r="L26" i="1"/>
  <c r="L23" i="1"/>
  <c r="L5" i="1"/>
  <c r="L62" i="1"/>
  <c r="L61" i="1"/>
  <c r="L48" i="1"/>
  <c r="L94" i="1"/>
  <c r="L154" i="1"/>
  <c r="L163" i="1"/>
  <c r="L178" i="1"/>
  <c r="L182" i="1"/>
  <c r="L185" i="1"/>
  <c r="L190" i="1"/>
  <c r="L202" i="1"/>
  <c r="L189" i="1"/>
  <c r="L243" i="1"/>
  <c r="K221" i="1"/>
  <c r="K209" i="1"/>
  <c r="K227" i="1"/>
  <c r="K232" i="1"/>
  <c r="J221" i="1"/>
  <c r="M179" i="1"/>
  <c r="K179" i="1"/>
  <c r="J179" i="1"/>
  <c r="M172" i="1"/>
  <c r="K172" i="1"/>
  <c r="J172" i="1"/>
  <c r="M164" i="1"/>
  <c r="K164" i="1"/>
  <c r="J164" i="1"/>
  <c r="M159" i="1"/>
  <c r="K159" i="1"/>
  <c r="J159" i="1"/>
  <c r="M155" i="1"/>
  <c r="K155" i="1"/>
  <c r="J155" i="1"/>
  <c r="M144" i="1"/>
  <c r="K144" i="1"/>
  <c r="K154" i="1"/>
  <c r="J144" i="1"/>
  <c r="J154" i="1"/>
  <c r="M137" i="1"/>
  <c r="M265" i="1"/>
  <c r="K137" i="1"/>
  <c r="K265" i="1"/>
  <c r="J137" i="1"/>
  <c r="J265" i="1"/>
  <c r="I179" i="1"/>
  <c r="I172" i="1"/>
  <c r="I164" i="1"/>
  <c r="M130" i="1"/>
  <c r="M128" i="1"/>
  <c r="K130" i="1"/>
  <c r="K128" i="1"/>
  <c r="J130" i="1"/>
  <c r="J128" i="1"/>
  <c r="J93" i="1"/>
  <c r="J133" i="1"/>
  <c r="M119" i="1"/>
  <c r="K119" i="1"/>
  <c r="J119" i="1"/>
  <c r="M111" i="1"/>
  <c r="M110" i="1"/>
  <c r="K111" i="1"/>
  <c r="K110" i="1"/>
  <c r="J111" i="1"/>
  <c r="J110" i="1"/>
  <c r="M104" i="1"/>
  <c r="M102" i="1"/>
  <c r="K104" i="1"/>
  <c r="K102" i="1"/>
  <c r="J104" i="1"/>
  <c r="J102" i="1"/>
  <c r="M99" i="1"/>
  <c r="K99" i="1"/>
  <c r="J99" i="1"/>
  <c r="M96" i="1"/>
  <c r="K96" i="1"/>
  <c r="J96" i="1"/>
  <c r="M83" i="1"/>
  <c r="K83" i="1"/>
  <c r="J83" i="1"/>
  <c r="M73" i="1"/>
  <c r="K73" i="1"/>
  <c r="J73" i="1"/>
  <c r="M68" i="1"/>
  <c r="K68" i="1"/>
  <c r="J68" i="1"/>
  <c r="M63" i="1"/>
  <c r="K63" i="1"/>
  <c r="J63" i="1"/>
  <c r="M55" i="1"/>
  <c r="M54" i="1"/>
  <c r="K55" i="1"/>
  <c r="K54" i="1"/>
  <c r="J55" i="1"/>
  <c r="J54" i="1"/>
  <c r="M50" i="1"/>
  <c r="M49" i="1"/>
  <c r="K50" i="1"/>
  <c r="K49" i="1"/>
  <c r="J50" i="1"/>
  <c r="J49" i="1"/>
  <c r="M42" i="1"/>
  <c r="K42" i="1"/>
  <c r="J42" i="1"/>
  <c r="M38" i="1"/>
  <c r="K38" i="1"/>
  <c r="J38" i="1"/>
  <c r="M32" i="1"/>
  <c r="K32" i="1"/>
  <c r="J32" i="1"/>
  <c r="M27" i="1"/>
  <c r="K27" i="1"/>
  <c r="J27" i="1"/>
  <c r="M20" i="1"/>
  <c r="K20" i="1"/>
  <c r="J20" i="1"/>
  <c r="M12" i="1"/>
  <c r="M11" i="1"/>
  <c r="K12" i="1"/>
  <c r="K11" i="1"/>
  <c r="J12" i="1"/>
  <c r="J11" i="1"/>
  <c r="M6" i="1"/>
  <c r="K6" i="1"/>
  <c r="J6" i="1"/>
  <c r="O187" i="1"/>
  <c r="M187" i="1"/>
  <c r="L187" i="1"/>
  <c r="I144" i="1"/>
  <c r="I137" i="1"/>
  <c r="I265" i="1"/>
  <c r="I130" i="1"/>
  <c r="I128" i="1"/>
  <c r="I119" i="1"/>
  <c r="I111" i="1"/>
  <c r="I110" i="1"/>
  <c r="I104" i="1"/>
  <c r="I102" i="1"/>
  <c r="I83" i="1"/>
  <c r="I73" i="1"/>
  <c r="I68" i="1"/>
  <c r="I63" i="1"/>
  <c r="I55" i="1"/>
  <c r="I54" i="1"/>
  <c r="I50" i="1"/>
  <c r="I49" i="1"/>
  <c r="I42" i="1"/>
  <c r="I38" i="1"/>
  <c r="I32" i="1"/>
  <c r="I27" i="1"/>
  <c r="I20" i="1"/>
  <c r="I12" i="1"/>
  <c r="I11" i="1"/>
  <c r="I6" i="1"/>
  <c r="O135" i="1"/>
  <c r="M135" i="1"/>
  <c r="L135" i="1"/>
  <c r="O81" i="1"/>
  <c r="M81" i="1"/>
  <c r="L81" i="1"/>
  <c r="J81" i="1"/>
  <c r="J227" i="1"/>
  <c r="M242" i="1"/>
  <c r="M226" i="1"/>
  <c r="N207" i="1"/>
  <c r="N219" i="1"/>
  <c r="I221" i="1"/>
  <c r="P256" i="1"/>
  <c r="R256" i="1"/>
  <c r="P93" i="1"/>
  <c r="P133" i="1"/>
  <c r="R257" i="1"/>
  <c r="L93" i="1"/>
  <c r="L133" i="1"/>
  <c r="Q93" i="1"/>
  <c r="Q133" i="1"/>
  <c r="R260" i="1"/>
  <c r="P255" i="1"/>
  <c r="I227" i="1"/>
  <c r="L255" i="1"/>
  <c r="O255" i="1"/>
  <c r="Q255" i="1"/>
  <c r="R255" i="1"/>
  <c r="M26" i="1"/>
  <c r="M23" i="1"/>
  <c r="M5" i="1"/>
  <c r="K115" i="1"/>
  <c r="K109" i="1"/>
  <c r="I115" i="1"/>
  <c r="I109" i="1"/>
  <c r="J115" i="1"/>
  <c r="M115" i="1"/>
  <c r="M109" i="1"/>
  <c r="I209" i="1"/>
  <c r="O256" i="1"/>
  <c r="I259" i="1"/>
  <c r="M154" i="1"/>
  <c r="M163" i="1"/>
  <c r="M178" i="1"/>
  <c r="M182" i="1"/>
  <c r="M185" i="1"/>
  <c r="M190" i="1"/>
  <c r="M202" i="1"/>
  <c r="M189" i="1"/>
  <c r="M259" i="1"/>
  <c r="J259" i="1"/>
  <c r="K26" i="1"/>
  <c r="K23" i="1"/>
  <c r="K5" i="1"/>
  <c r="I232" i="1"/>
  <c r="P257" i="1"/>
  <c r="P261" i="1"/>
  <c r="P262" i="1"/>
  <c r="L258" i="1"/>
  <c r="Q257" i="1"/>
  <c r="O257" i="1"/>
  <c r="P253" i="1"/>
  <c r="K259" i="1"/>
  <c r="L41" i="1"/>
  <c r="L79" i="1"/>
  <c r="J109" i="1"/>
  <c r="K62" i="1"/>
  <c r="K61" i="1"/>
  <c r="J48" i="1"/>
  <c r="M48" i="1"/>
  <c r="J94" i="1"/>
  <c r="M94" i="1"/>
  <c r="J209" i="1"/>
  <c r="J232" i="1"/>
  <c r="J242" i="1"/>
  <c r="J226" i="1"/>
  <c r="J26" i="1"/>
  <c r="J23" i="1"/>
  <c r="J5" i="1"/>
  <c r="K48" i="1"/>
  <c r="J62" i="1"/>
  <c r="J61" i="1"/>
  <c r="M62" i="1"/>
  <c r="M61" i="1"/>
  <c r="K94" i="1"/>
  <c r="M207" i="1"/>
  <c r="P219" i="1"/>
  <c r="P207" i="1"/>
  <c r="R219" i="1"/>
  <c r="R207" i="1"/>
  <c r="L219" i="1"/>
  <c r="L207" i="1"/>
  <c r="O219" i="1"/>
  <c r="O207" i="1"/>
  <c r="Q219" i="1"/>
  <c r="Q207" i="1"/>
  <c r="K242" i="1"/>
  <c r="K226" i="1"/>
  <c r="J207" i="1"/>
  <c r="K219" i="1"/>
  <c r="K207" i="1"/>
  <c r="P187" i="1"/>
  <c r="I219" i="1"/>
  <c r="J219" i="1"/>
  <c r="I154" i="1"/>
  <c r="I163" i="1"/>
  <c r="I178" i="1"/>
  <c r="I26" i="1"/>
  <c r="I23" i="1"/>
  <c r="I5" i="1"/>
  <c r="I62" i="1"/>
  <c r="I61" i="1"/>
  <c r="I81" i="1"/>
  <c r="K81" i="1"/>
  <c r="P81" i="1"/>
  <c r="P135" i="1"/>
  <c r="Q135" i="1"/>
  <c r="N216" i="1"/>
  <c r="N204" i="1"/>
  <c r="N225" i="1"/>
  <c r="N203" i="1"/>
  <c r="K204" i="1"/>
  <c r="I207" i="1"/>
  <c r="I204" i="1"/>
  <c r="R261" i="1"/>
  <c r="R262" i="1"/>
  <c r="M93" i="1"/>
  <c r="M133" i="1"/>
  <c r="O216" i="1"/>
  <c r="R216" i="1"/>
  <c r="O204" i="1"/>
  <c r="O225" i="1"/>
  <c r="O203" i="1"/>
  <c r="L204" i="1"/>
  <c r="K41" i="1"/>
  <c r="K79" i="1"/>
  <c r="K257" i="1"/>
  <c r="I242" i="1"/>
  <c r="I226" i="1"/>
  <c r="J255" i="1"/>
  <c r="M41" i="1"/>
  <c r="M79" i="1"/>
  <c r="O261" i="1"/>
  <c r="O262" i="1"/>
  <c r="K255" i="1"/>
  <c r="M255" i="1"/>
  <c r="J41" i="1"/>
  <c r="J79" i="1"/>
  <c r="J260" i="1"/>
  <c r="Q81" i="1"/>
  <c r="Q253" i="1"/>
  <c r="L260" i="1"/>
  <c r="L257" i="1"/>
  <c r="K258" i="1"/>
  <c r="J258" i="1"/>
  <c r="M258" i="1"/>
  <c r="L256" i="1"/>
  <c r="L191" i="1"/>
  <c r="J216" i="1"/>
  <c r="R204" i="1"/>
  <c r="K216" i="1"/>
  <c r="K225" i="1"/>
  <c r="K203" i="1"/>
  <c r="I216" i="1"/>
  <c r="P204" i="1"/>
  <c r="Q204" i="1"/>
  <c r="K93" i="1"/>
  <c r="K133" i="1"/>
  <c r="Q216" i="1"/>
  <c r="P191" i="1"/>
  <c r="M204" i="1"/>
  <c r="Q191" i="1"/>
  <c r="J204" i="1"/>
  <c r="L216" i="1"/>
  <c r="P216" i="1"/>
  <c r="R191" i="1"/>
  <c r="R202" i="1"/>
  <c r="R189" i="1"/>
  <c r="Q187" i="1"/>
  <c r="N191" i="1"/>
  <c r="M191" i="1"/>
  <c r="O191" i="1"/>
  <c r="I225" i="1"/>
  <c r="I203" i="1"/>
  <c r="Q225" i="1"/>
  <c r="Q203" i="1"/>
  <c r="K260" i="1"/>
  <c r="L225" i="1"/>
  <c r="L203" i="1"/>
  <c r="K191" i="1"/>
  <c r="J225" i="1"/>
  <c r="J203" i="1"/>
  <c r="R225" i="1"/>
  <c r="R203" i="1"/>
  <c r="R243" i="1"/>
  <c r="K256" i="1"/>
  <c r="J256" i="1"/>
  <c r="J257" i="1"/>
  <c r="M260" i="1"/>
  <c r="M257" i="1"/>
  <c r="M256" i="1"/>
  <c r="R253" i="1"/>
  <c r="P225" i="1"/>
  <c r="P203" i="1"/>
  <c r="R135" i="1"/>
  <c r="R187" i="1"/>
  <c r="R81" i="1"/>
  <c r="I159" i="1"/>
  <c r="I155" i="1"/>
  <c r="I48" i="1"/>
  <c r="I96" i="1"/>
  <c r="I99" i="1"/>
  <c r="I41" i="1"/>
  <c r="I79" i="1"/>
  <c r="I264" i="1"/>
  <c r="I94" i="1"/>
  <c r="I255" i="1"/>
  <c r="R263" i="1"/>
  <c r="P263" i="1"/>
  <c r="J263" i="1"/>
  <c r="Q263" i="1"/>
  <c r="O263" i="1"/>
  <c r="I263" i="1"/>
  <c r="K263" i="1"/>
  <c r="M263" i="1"/>
  <c r="O264" i="1"/>
  <c r="O266" i="1"/>
  <c r="L263" i="1"/>
  <c r="I258" i="1"/>
  <c r="I260" i="1"/>
  <c r="I257" i="1"/>
  <c r="I256" i="1"/>
  <c r="I93" i="1"/>
  <c r="I133" i="1"/>
  <c r="I191" i="1"/>
  <c r="J191" i="1"/>
  <c r="I266" i="1"/>
  <c r="K264" i="1"/>
  <c r="K266" i="1"/>
  <c r="R266" i="1"/>
  <c r="R264" i="1"/>
  <c r="L266" i="1"/>
  <c r="L264" i="1"/>
  <c r="Q264" i="1"/>
  <c r="Q266" i="1"/>
  <c r="P266" i="1"/>
  <c r="P264" i="1"/>
  <c r="M264" i="1"/>
  <c r="M266" i="1"/>
  <c r="J266" i="1"/>
  <c r="J264" i="1"/>
  <c r="G262" i="1"/>
  <c r="R276" i="1"/>
  <c r="Q277" i="1"/>
  <c r="I182" i="1"/>
  <c r="I185" i="1"/>
  <c r="I190" i="1"/>
  <c r="I202" i="1"/>
  <c r="I189" i="1"/>
  <c r="I243" i="1"/>
  <c r="I247" i="1"/>
  <c r="J246" i="1"/>
  <c r="J163" i="1"/>
  <c r="J178" i="1"/>
  <c r="J182" i="1"/>
  <c r="J185" i="1"/>
  <c r="J190" i="1"/>
  <c r="J202" i="1"/>
  <c r="J189" i="1"/>
  <c r="J243" i="1"/>
  <c r="H163" i="1"/>
  <c r="H178" i="1"/>
  <c r="H182" i="1"/>
  <c r="H185" i="1"/>
  <c r="H190" i="1"/>
  <c r="H202" i="1"/>
  <c r="H189" i="1"/>
  <c r="H243" i="1"/>
  <c r="H247" i="1"/>
  <c r="G163" i="1"/>
  <c r="G178" i="1"/>
  <c r="G182" i="1"/>
  <c r="G185" i="1"/>
  <c r="G190" i="1"/>
  <c r="G202" i="1"/>
  <c r="G189" i="1"/>
  <c r="G243" i="1"/>
  <c r="G247" i="1"/>
  <c r="M261" i="1"/>
  <c r="M262" i="1"/>
  <c r="K163" i="1"/>
  <c r="K178" i="1"/>
  <c r="K182" i="1"/>
  <c r="K185" i="1"/>
  <c r="K190" i="1"/>
  <c r="K202" i="1"/>
  <c r="K189" i="1"/>
  <c r="K243" i="1"/>
  <c r="K261" i="1"/>
  <c r="K262" i="1"/>
  <c r="L261" i="1"/>
  <c r="L262" i="1"/>
  <c r="H261" i="1"/>
  <c r="H262" i="1"/>
  <c r="I261" i="1"/>
  <c r="I262" i="1"/>
  <c r="J261" i="1"/>
  <c r="J262" i="1"/>
  <c r="M243" i="1"/>
  <c r="P277" i="1"/>
  <c r="P276" i="1"/>
  <c r="G279" i="1"/>
  <c r="N276" i="1"/>
  <c r="G278" i="1"/>
  <c r="J247" i="1"/>
  <c r="K246" i="1"/>
  <c r="K247" i="1"/>
  <c r="L246" i="1"/>
  <c r="L247" i="1"/>
  <c r="M246" i="1"/>
  <c r="M247" i="1"/>
  <c r="N246" i="1"/>
  <c r="N247" i="1"/>
  <c r="O246" i="1"/>
  <c r="O247" i="1"/>
  <c r="P246" i="1"/>
  <c r="P247" i="1"/>
  <c r="Q246" i="1"/>
  <c r="Q247" i="1"/>
  <c r="R246" i="1"/>
  <c r="R247" i="1"/>
</calcChain>
</file>

<file path=xl/sharedStrings.xml><?xml version="1.0" encoding="utf-8"?>
<sst xmlns="http://schemas.openxmlformats.org/spreadsheetml/2006/main" count="441" uniqueCount="278">
  <si>
    <t xml:space="preserve">Data:   </t>
  </si>
  <si>
    <t>A. Aktywa trwałe</t>
  </si>
  <si>
    <t>I. Wartości niematerialne i prawne</t>
  </si>
  <si>
    <t>II. Rzeczowe aktywa trwałe</t>
  </si>
  <si>
    <t>1. Od jednostek powiązanych</t>
  </si>
  <si>
    <t>2. Od pozostałych jednostek</t>
  </si>
  <si>
    <t>1. Aktywa z tytułu odroczonego podatku dochodowego</t>
  </si>
  <si>
    <t>2. Inne rozliczenia międzyokresowe</t>
  </si>
  <si>
    <t>B. Aktywa obrotowe</t>
  </si>
  <si>
    <t>I. Zapasy</t>
  </si>
  <si>
    <t>1. Materiały</t>
  </si>
  <si>
    <t>2. Półprodukty i produkty w toku</t>
  </si>
  <si>
    <t>3. Produkty gotowe</t>
  </si>
  <si>
    <t>4. Towary</t>
  </si>
  <si>
    <t>5. Zaliczki na dostawy</t>
  </si>
  <si>
    <t>II. Należności krótkoterminowe</t>
  </si>
  <si>
    <t>1. Należności od jednostek powiązanych</t>
  </si>
  <si>
    <t>b) inne</t>
  </si>
  <si>
    <t>2. Należności od pozostałych jednostek</t>
  </si>
  <si>
    <t>b) z tytułu podatków, dotacji, ceł, ubezp. społecz., zdrowot. oraz innych świadczeń</t>
  </si>
  <si>
    <t>c) inne</t>
  </si>
  <si>
    <t>d) dochodzone na drodze sądowej</t>
  </si>
  <si>
    <t>III. Inwestycje krótkoterminowe</t>
  </si>
  <si>
    <t>1. Krótkoterminowe aktywa finansowe</t>
  </si>
  <si>
    <t>a) w jednostkach powiązanych</t>
  </si>
  <si>
    <t>b) w pozostałych jednostkach</t>
  </si>
  <si>
    <t>c) środki pieniężne i inne aktywa pieniężne</t>
  </si>
  <si>
    <t>2. Inne inwestycje krótkoterminowe</t>
  </si>
  <si>
    <t>IV. Krótkoterminowe rozliczenia międzyokresowe</t>
  </si>
  <si>
    <t>A. Kapitał (fundusz) własny</t>
  </si>
  <si>
    <t>I. Kapitał (fundusz) podstawowy</t>
  </si>
  <si>
    <t>IV. Kapitał (fundusz) zapasowy</t>
  </si>
  <si>
    <t>V. Kapitał (fundusz) z aktualizacji wyceny</t>
  </si>
  <si>
    <t>VI. Pozostałe kapitały (fundusze) rezerwowe</t>
  </si>
  <si>
    <t>VII. Zysk (strata) z lat ubiegłych</t>
  </si>
  <si>
    <t>VIII. Zysk (strata) netto</t>
  </si>
  <si>
    <t>B. Zobowiązania i rezerwy na zobowiązania</t>
  </si>
  <si>
    <t>I. Rezerwy na zobowiązania</t>
  </si>
  <si>
    <t>1. Rezerwa z tytułu odroczonego podatku dochodowego</t>
  </si>
  <si>
    <t>2. Rezerwa na świadczenia emerytalne i podobne</t>
  </si>
  <si>
    <t>3. Pozostałe rezerwy</t>
  </si>
  <si>
    <t>II. Zobowiązania długoterminowe</t>
  </si>
  <si>
    <t>1. Wobec jednostek powiązanych</t>
  </si>
  <si>
    <t>2. Wobec pozostałych jednostek</t>
  </si>
  <si>
    <t xml:space="preserve">   a) kredyty i pożyczki</t>
  </si>
  <si>
    <t xml:space="preserve">   b) z tytułu emisji dłużnych papierów wartościowych</t>
  </si>
  <si>
    <t xml:space="preserve">   c) inne zobowiązania finansowe</t>
  </si>
  <si>
    <t xml:space="preserve">   d) inne </t>
  </si>
  <si>
    <t>III. Zobowiązania krótkoterminowe</t>
  </si>
  <si>
    <t xml:space="preserve">   b) inne</t>
  </si>
  <si>
    <t xml:space="preserve">   e) zaliczki otrzymane na dostawy</t>
  </si>
  <si>
    <t xml:space="preserve">   f) zobowiązania wekslowe</t>
  </si>
  <si>
    <t xml:space="preserve">   g) z tytułu podatków, ceł, ubezpieczeń i innych świadczeń</t>
  </si>
  <si>
    <t xml:space="preserve">   h) z tytułu wynagrodzeń</t>
  </si>
  <si>
    <t xml:space="preserve">   i) inne</t>
  </si>
  <si>
    <t>3. Fundusze specjalne</t>
  </si>
  <si>
    <t>IV. Rozliczenia międzyokresowe</t>
  </si>
  <si>
    <t>A. Przychody netto ze sprzedaży i zrównane z nimi, w tym:</t>
  </si>
  <si>
    <t>B. Koszty działalności operacyjnej:</t>
  </si>
  <si>
    <t>I. Amortyzacja</t>
  </si>
  <si>
    <t>II. Zużycie materiałów i energii</t>
  </si>
  <si>
    <t>III. Usługi obce</t>
  </si>
  <si>
    <t>IV. Podatki i opłaty, w tym:</t>
  </si>
  <si>
    <t>V. Wynagrodzenia</t>
  </si>
  <si>
    <t>VI. Ubezpieczenia społeczne i inne świadczenia</t>
  </si>
  <si>
    <t>VII. Pozostałe koszty rodzajowe</t>
  </si>
  <si>
    <t>VIII. Wartość sprzedanych towarów i materiałów</t>
  </si>
  <si>
    <t>D. Pozostałe przychody operacyjne:</t>
  </si>
  <si>
    <t>I. Zysk ze zbycia niefinansowych aktywów trwałych</t>
  </si>
  <si>
    <t>II. Dotacje</t>
  </si>
  <si>
    <t>III. Inne przychody operacyjne</t>
  </si>
  <si>
    <t>E. Pozostałe koszty operacyjne:</t>
  </si>
  <si>
    <t>I. Strata ze zbycia niefinansowych aktywów trwałych</t>
  </si>
  <si>
    <t>II. Aktualizacja wartości aktywów niefinansowych</t>
  </si>
  <si>
    <t>III. Inne koszty operacyjne</t>
  </si>
  <si>
    <t>G. Przychody finansowe:</t>
  </si>
  <si>
    <t>I. Dywidendy i udziały w zyskach, w tym:</t>
  </si>
  <si>
    <t>II. Odsetki uzyskane, w tym:</t>
  </si>
  <si>
    <t>III. Zysk ze zbycia inwestycji</t>
  </si>
  <si>
    <t>IV. Aktualizacja wartości inwestycji</t>
  </si>
  <si>
    <t>V. Inne</t>
  </si>
  <si>
    <t>H. Koszty finansowe:</t>
  </si>
  <si>
    <t>I. Odsetki, w tym:</t>
  </si>
  <si>
    <t>II. Strata ze zbycia inwestycji</t>
  </si>
  <si>
    <t>III. Aktualizacja wartości inwestycji</t>
  </si>
  <si>
    <t>IV. Inne</t>
  </si>
  <si>
    <t>I. Zyski nadzwyczajne</t>
  </si>
  <si>
    <t>II. Straty nadzwyczajne</t>
  </si>
  <si>
    <t>L. Podatek dochodowy</t>
  </si>
  <si>
    <t>M. Pozostałe obowiązkowe zminiejszenia zysku (zwiększenia straty)</t>
  </si>
  <si>
    <t xml:space="preserve">Prognoza na koniec roku kalendarzowego w którym złożono wniosek </t>
  </si>
  <si>
    <t>Prognoza na koniec drugiego roku kalendarzowego, w którym jest realizowany  projekt</t>
  </si>
  <si>
    <t>Prognoza na koniec pierwszego roku kalendarzowego, w którym jest realizowany projekt</t>
  </si>
  <si>
    <t>A. Przepływy środków pieniężnych z działalności operacyjnej</t>
  </si>
  <si>
    <t xml:space="preserve">I. Zysk (strata) netto </t>
  </si>
  <si>
    <t>II. Korekty razem</t>
  </si>
  <si>
    <t>1. Amortyzacja</t>
  </si>
  <si>
    <t xml:space="preserve">2. Zyski (straty) z tytułu różnic kursowych </t>
  </si>
  <si>
    <t xml:space="preserve">3. Odsetki i udziały w zyskach (dywidendy) </t>
  </si>
  <si>
    <t xml:space="preserve">4. Zysk (strata) z działalności inwestycyjnej </t>
  </si>
  <si>
    <t>5. Zmiana stanu rezerw</t>
  </si>
  <si>
    <t xml:space="preserve">6. Zmiana stanu zapasów </t>
  </si>
  <si>
    <t>7. Zmiana stanu należności</t>
  </si>
  <si>
    <t>8. Zmiana stanu zobowiązań krótkoterminowych, z wyjątkiem pożyczek i kredytów</t>
  </si>
  <si>
    <t xml:space="preserve">9. Zmiana stanu rozliczeń międzyokresowych </t>
  </si>
  <si>
    <t>10. Inne korekty</t>
  </si>
  <si>
    <t>III. Przepływy pieniężne netto z działalności operacyjnej (I±II)</t>
  </si>
  <si>
    <t>B. Przepływy środków pieniężnych z działalności inwestycyjnej</t>
  </si>
  <si>
    <t>I. Wpływy</t>
  </si>
  <si>
    <t>1. Zbycie wartości niematerialnych i prawnych oraz rzeczowych aktywów trwałych</t>
  </si>
  <si>
    <t>2. Zbycie inwestycji w nieruchomości oraz wartości niematerialne i prawne</t>
  </si>
  <si>
    <t xml:space="preserve">3. Z aktywów finansowych, w tym: </t>
  </si>
  <si>
    <t xml:space="preserve">a) w jednostkach powiązanych </t>
  </si>
  <si>
    <t>4. Inne wpływy inwestycyjne</t>
  </si>
  <si>
    <t>II. Wydatki</t>
  </si>
  <si>
    <t>1. Nabycie wartości niematerialnych i prawnych oraz rzeczowych aktywów trwałych</t>
  </si>
  <si>
    <t>2. Inwestycje w nieruchomości oraz wartości niematerialne i prawne</t>
  </si>
  <si>
    <t>3. Na aktywa finansowe, w tym:</t>
  </si>
  <si>
    <t>- nabycie aktywów finansowych</t>
  </si>
  <si>
    <t xml:space="preserve">- udzielone pożyczki długoterminowe </t>
  </si>
  <si>
    <t>4. Inne wydatki inwestycyjne</t>
  </si>
  <si>
    <t>III. Przepływy pieniężne netto z działalności inwestycyjnej (I-II)</t>
  </si>
  <si>
    <t>C. Przepływy środków pieniężnych z działalności finansowej</t>
  </si>
  <si>
    <t>1. Wpływy netto z wydania udziałów (emisji akcji) i innych instrumentów kapitałowych oraz dopłat do kapitału</t>
  </si>
  <si>
    <t>2. Kredyty i pożyczki</t>
  </si>
  <si>
    <t xml:space="preserve">3. Emisja dłużnych papierów wartościowych </t>
  </si>
  <si>
    <t>4. Inne wpływy finansowe</t>
  </si>
  <si>
    <t>1. Nabycie udziałów (akcji) własnych</t>
  </si>
  <si>
    <t xml:space="preserve">2. Dywidendy i inne wypłaty na rzecz właścicieli </t>
  </si>
  <si>
    <t>3. Inne, niż wypłaty na rzecz właścicieli, wydatki z tytułu podziału zysku</t>
  </si>
  <si>
    <t>4. Spłaty kredytów i pożyczek</t>
  </si>
  <si>
    <t xml:space="preserve">5. Wykup dłużnych papierów wartościowych </t>
  </si>
  <si>
    <t>6. Z tytułu innych zobowiązań finansowych</t>
  </si>
  <si>
    <t>7. Płatności zobowiązań z tytułu umów leasingu finansowego</t>
  </si>
  <si>
    <t>8. Odsetki</t>
  </si>
  <si>
    <t>9. Inne wydatki finansowe</t>
  </si>
  <si>
    <t>III. Przepływy pieniężne netto z działalności finansowej (I-II)</t>
  </si>
  <si>
    <t>D. Przepływy pieniężne netto razem (A.III±B.III±C.III)</t>
  </si>
  <si>
    <t>E. Bilansowa zmiana stanu środków pieniężnych, w tym</t>
  </si>
  <si>
    <t>- zmiana stanu środków pieniężnych z tytułu różnic kursowych</t>
  </si>
  <si>
    <t>F. Środki pieniężne na początek okresu</t>
  </si>
  <si>
    <t>G. Środki pieniężne na koniec okresu (F±D), w tym</t>
  </si>
  <si>
    <t>- o ograniczonej możliwości dysponowania</t>
  </si>
  <si>
    <t>x</t>
  </si>
  <si>
    <t>1. Koszty zakończonych prac rozwojowych</t>
  </si>
  <si>
    <t>2. Wartość firmy</t>
  </si>
  <si>
    <t>3. Inne wartości niematerialne i prawne</t>
  </si>
  <si>
    <t>4. Zaliczki na wartości niematerialne i prawne</t>
  </si>
  <si>
    <t>1. Środki trwałe</t>
  </si>
  <si>
    <t>a) Grunty (w tym prawo użytkowania wieczystego gruntu)</t>
  </si>
  <si>
    <t>b) Budynki, lokale i obiekty inżynierii lądowej i wodnej</t>
  </si>
  <si>
    <t>c) Urządzenia techniczne i maszyny</t>
  </si>
  <si>
    <t>d) Środki transportu</t>
  </si>
  <si>
    <t>e) Pozostałe rzeczowe środki trwałe</t>
  </si>
  <si>
    <t>2. Środki trwałe w budowie</t>
  </si>
  <si>
    <t>3. Zaliczki na środki trwałe w budowie</t>
  </si>
  <si>
    <t>III. Należności długoterminowe</t>
  </si>
  <si>
    <t>IV. Inwestycje długoterminowe</t>
  </si>
  <si>
    <t>V. Długoterminowe rozliczenia międzyokresowe</t>
  </si>
  <si>
    <t>1. Nieruchomości</t>
  </si>
  <si>
    <t>2. Wartości niematerialne i prawne</t>
  </si>
  <si>
    <t>3. Długoterminowe aktywa finansowe</t>
  </si>
  <si>
    <t xml:space="preserve"> – inne papiery wartościowe</t>
  </si>
  <si>
    <t xml:space="preserve"> – udziały lub akcje</t>
  </si>
  <si>
    <t xml:space="preserve"> – udzielone pożyczki</t>
  </si>
  <si>
    <t xml:space="preserve"> – inne długoterminowe aktywa finansowe</t>
  </si>
  <si>
    <t>4. Inne inwestycje długoterminowe</t>
  </si>
  <si>
    <t>a) z tytułu dostaw i usług, o okresie spłaty:</t>
  </si>
  <si>
    <t xml:space="preserve"> – do 12 miesięcy</t>
  </si>
  <si>
    <t xml:space="preserve"> – powyżej 12 miesięcy</t>
  </si>
  <si>
    <t xml:space="preserve"> – inne krótkoterminowe aktywa finansowe</t>
  </si>
  <si>
    <t xml:space="preserve"> – środki pieniężne w kasie i na rachunkach</t>
  </si>
  <si>
    <t xml:space="preserve"> – inne środki pieniężne</t>
  </si>
  <si>
    <t xml:space="preserve"> – inne aktywa pieniężne</t>
  </si>
  <si>
    <t>Aktywa razem</t>
  </si>
  <si>
    <t>II. Należne wpłaty na kapitał podstawowy (wielkość ujemna)</t>
  </si>
  <si>
    <t>III. Udziały (akcje) własne (wielkość ujemna)</t>
  </si>
  <si>
    <t>IX. Odpisy z zysku netto w ciągu roku obrotowego (wielkość ujemna)</t>
  </si>
  <si>
    <t xml:space="preserve">   a) z tytułu dostaw i usług, o okresie wymagalności:</t>
  </si>
  <si>
    <t xml:space="preserve">   d) z tytułu dostaw i usług, o okresie wymagalności:</t>
  </si>
  <si>
    <t>1. Ujemna wartość firmy</t>
  </si>
  <si>
    <t xml:space="preserve"> – długoterminowe</t>
  </si>
  <si>
    <t xml:space="preserve"> – krótkoterminowe</t>
  </si>
  <si>
    <t>Pasywa razem</t>
  </si>
  <si>
    <t>– od jednostek powiązanych</t>
  </si>
  <si>
    <t>I. Przychody netto ze sprzedaży produktów</t>
  </si>
  <si>
    <t>II. Zmiana stanu produktów (zwiększenie – wartość dodatnia, zmniejszenie – wartość ujemna)</t>
  </si>
  <si>
    <t>III. Koszt wytworzenia produktów na własne potrzeby jednostki</t>
  </si>
  <si>
    <t>IV. Przychody netto ze sprzedaży towarów i materiałów</t>
  </si>
  <si>
    <t xml:space="preserve"> – podatek akcyzowy</t>
  </si>
  <si>
    <t>C. Zysk (strata) ze sprzedaży (A–B)</t>
  </si>
  <si>
    <t>F. Zysk (strata) z działalności operacyjnej (C+D–E)</t>
  </si>
  <si>
    <t xml:space="preserve"> – od jednostek powiązanych</t>
  </si>
  <si>
    <t xml:space="preserve"> – dla jednostek powiązanych</t>
  </si>
  <si>
    <t>I. Zysk (strata) z działalności gospodarczej (F+G–H)</t>
  </si>
  <si>
    <t>J. Wynik zdarzeń nadzwyczajnych (J.I.–J.II.)</t>
  </si>
  <si>
    <t>K. Zysk (strata) brutto (I±J)</t>
  </si>
  <si>
    <t>N. Zysk (strata) netto (K–L–M)</t>
  </si>
  <si>
    <t xml:space="preserve"> - zbycie aktywów finansowych</t>
  </si>
  <si>
    <t xml:space="preserve"> - dywidendy i udziały w zyskach</t>
  </si>
  <si>
    <t xml:space="preserve"> - spłata udzielonych pożyczek długoterminowych</t>
  </si>
  <si>
    <t xml:space="preserve"> - odsetki</t>
  </si>
  <si>
    <t xml:space="preserve"> - inne wpływy z aktywów finansowych </t>
  </si>
  <si>
    <t xml:space="preserve"> – długoterminowa</t>
  </si>
  <si>
    <t xml:space="preserve"> – krótkoterminowa</t>
  </si>
  <si>
    <t>RACHUNEK ZYSKÓW I STRAT
(wariant porównawczy)
(dane w tys. PLN)</t>
  </si>
  <si>
    <t>Okres przed projektem</t>
  </si>
  <si>
    <t>Okres realizacji projektu</t>
  </si>
  <si>
    <t>1.</t>
  </si>
  <si>
    <t>2.</t>
  </si>
  <si>
    <t>3.</t>
  </si>
  <si>
    <t>4.</t>
  </si>
  <si>
    <t>5.</t>
  </si>
  <si>
    <t>6.</t>
  </si>
  <si>
    <t>Waga</t>
  </si>
  <si>
    <t>7.</t>
  </si>
  <si>
    <t>Relacja nadwyżek pieniężnych (zysku brutto Wb i amortyzacji Am, tj.net cash - flow) do zobowiązań krótko- i długo terminowych (kapitału obcego Kob)</t>
  </si>
  <si>
    <t>Stosunek sumy bilansowej (aktywa A) do zobowiązań krótko- i długoterminowych Kob</t>
  </si>
  <si>
    <t>Relacja wyniku finansowego brutto Wb do majątku A (zyskowność brutto majątku)</t>
  </si>
  <si>
    <t>Relacja wyniku finansowego brutto Wb do sprzedaży O (rentowność brutto obrotów)</t>
  </si>
  <si>
    <t>Relacja zapasów Zap do obrotów O</t>
  </si>
  <si>
    <t>Relacja sprzedaży O do aktywów A (rotacja aktywów)</t>
  </si>
  <si>
    <t>Ocena przedsiębiorstwa (W)</t>
  </si>
  <si>
    <t>Opis: W &lt; 0 przedsiębiorstwo zagrożone upadłością W = 0 przedsiębiorstwo bardzo słabe 0 &lt; W &lt; 1 przedsiębiorstwo średnie (o słabym wyniku) 1 &lt; W &lt; 2 przedsiębiorstwo o dobrej kondycji finansowej W ≥ 2 przedsiębiorstwo o bardzo dobrej kondycji</t>
  </si>
  <si>
    <t>Wskaźnik rentowności majątku</t>
  </si>
  <si>
    <t>Wskaźnik rentowności obrotu</t>
  </si>
  <si>
    <t>Wskaźnik płynności</t>
  </si>
  <si>
    <t>Wskaźnik zadłużenia</t>
  </si>
  <si>
    <t>Cała analiza finansowa musi zostać przeprowadzona w cenach stałych;</t>
  </si>
  <si>
    <t>Informacje zawarte w tej zakładce arkusza kalkulacyjnego służą m.in. do oceny spełnienia przez projekt kryterium D.1 w zakresie poprawności założeń, w tym dotyczących przychodów i kosztów, przyjętych do analizy finansowo-ekonomicznej. W szczególności ocenie podlegać będzie czy opisane założenia prognozy przychodów i kosztów są wiarygodne i realne. Należy pamiętać, iż ocena projektu dokonyana jest na podstawie pełnej dokumentacji aplikacyjnej.</t>
  </si>
  <si>
    <t>Instrukcja wypełniania części finansowej Biznes Planu</t>
  </si>
  <si>
    <t>Część finansowa Biznes Planu zawiera 3 zakładki: "1. Instrukcja", "2. Założenia do prognoz" oraz "3. Sprawozdanie finansowe". Po zapozaniu się z częścią instrukcyjną zawartą w niniejszej zakładce nr 1 należy uzupełnić informacje w zakładce nr 2, a następnie w zakładce nr 3.</t>
  </si>
  <si>
    <t>W zakładce nr 2 należy dokonać opisu przyjętych założeń do oszacowania wartości prognoz przedstawianych w sprawozdaniu finansowym. W zakładce nr 3 należy wypełnić wyłącznie białe pola, pozostałe pola wypęłniają się automatyczne na podstawie zawartych w nich formuł;</t>
  </si>
  <si>
    <t>Prognoza na koniec trzeciego roku kalendarzowego, w którym jest realizowany projekt</t>
  </si>
  <si>
    <t>8.</t>
  </si>
  <si>
    <t>9.</t>
  </si>
  <si>
    <t>Prognoza na koniec roku kalendarzowego w którym planowane jest rzeczowe zakończenie realizacji projektu</t>
  </si>
  <si>
    <t>Prognoza na koniec 1 roku kalendarzowego po zakończeniu realizacji projektu</t>
  </si>
  <si>
    <t>Prognoza na koniec 2 roku kalendarzowego po zakończeniu realizacji projektu</t>
  </si>
  <si>
    <t>Prognoza na koniec 3 roku kalendarzowego po zakończeniu realizacji projektu</t>
  </si>
  <si>
    <t>Wszystkie dane finansowe należy podawać w tysiącach złotych, określone do dwóch miejsc po przecinku;</t>
  </si>
  <si>
    <t>Sprawozdanie finansowe i prognoza</t>
  </si>
  <si>
    <t>Ocena kondycji (w tym analiza dyskryminacji)</t>
  </si>
  <si>
    <t>W sprawozdaniu finansowym w pierwszej kolejności należy określić okres bieżący (X). W zakładce "3. Sprawozdanie finansowe" jako okres bieżący należy wskazać rok, do którego odnoszą się dane podane za okres bieżący, natomiast w zakładce "2. Założenia do prognoz" należy wskazać konkretne daty wyznaczające rozpoczęcie i zakończenie okresu bieżącego, za jaki podawane są dane w sprawozdaniu finansowym. Za okres bieżący należy przyjąć okres poprzedzający moment złożenia wniosku i obejmujący wszystkie zamknięte kwartały bieżącego roku (dane ze sprawozdań sporządzonych najpóźniej do 21 dnia miesiąca następującego po zakończeniu kwartału). Na przykład, jeżeli wniosek zostanie złożony 22 września 2015 w sprawozdaniu w kolumnie okres bieżący należy wpisać rok "2015", a w założeniach do prognoz wskazać, że w kolumnie okres bieżacy wykazano dane za dwa pierwsze kwartały roku 2015. Okres bieżący należy wskazać i podać dla niego dane, niezależnie od tego, czy przedsiębiorstwo ma obowiązek sporządzania sprawozdań finansowych w okresach kwartalnych;</t>
  </si>
  <si>
    <t>Ocena efektywności finansowej projektu</t>
  </si>
  <si>
    <t>Prognoza na koniec trzeciego roku kalendarzowego, w którym jest realizowany  projekt</t>
  </si>
  <si>
    <t>1. Zysk netto z działalności związanej z realizacją projektu</t>
  </si>
  <si>
    <t>4. Przepływy netto niezdyskontowane</t>
  </si>
  <si>
    <t>Kolejne lata prowadzenia analizy</t>
  </si>
  <si>
    <t>Współczynnik dyskonta</t>
  </si>
  <si>
    <t>5. Przepływy netto zdyskontowane</t>
  </si>
  <si>
    <t>6. NPV/C</t>
  </si>
  <si>
    <t>7. IRR</t>
  </si>
  <si>
    <t>Wyszczególnienie</t>
  </si>
  <si>
    <t>Założenia do przedstawionych w sprawozdaniu finansowym prognoz</t>
  </si>
  <si>
    <r>
      <t>AKTYWA</t>
    </r>
    <r>
      <rPr>
        <sz val="8"/>
        <rFont val="Arial"/>
      </rPr>
      <t xml:space="preserve">
(dane w tys. PLN)</t>
    </r>
  </si>
  <si>
    <r>
      <t>PASYWA</t>
    </r>
    <r>
      <rPr>
        <sz val="8"/>
        <rFont val="Arial"/>
      </rPr>
      <t xml:space="preserve">                                                                                          (dane w tys. PLN)</t>
    </r>
  </si>
  <si>
    <r>
      <t>RACHUNEK PRZEPŁYWÓW PIENIĘŻNYCH</t>
    </r>
    <r>
      <rPr>
        <sz val="8"/>
        <rFont val="Arial"/>
      </rPr>
      <t xml:space="preserve">                                                              </t>
    </r>
    <r>
      <rPr>
        <b/>
        <sz val="8"/>
        <rFont val="Arial"/>
      </rPr>
      <t>(metoda pośrednia)</t>
    </r>
    <r>
      <rPr>
        <sz val="8"/>
        <rFont val="Arial"/>
      </rPr>
      <t xml:space="preserve">                                                                                          (dane w tys. PLN)</t>
    </r>
  </si>
  <si>
    <r>
      <t>Okres bieżący</t>
    </r>
    <r>
      <rPr>
        <vertAlign val="superscript"/>
        <sz val="8"/>
        <rFont val="Arial"/>
      </rPr>
      <t xml:space="preserve">
</t>
    </r>
    <r>
      <rPr>
        <sz val="8"/>
        <rFont val="Arial"/>
      </rPr>
      <t>(X)</t>
    </r>
  </si>
  <si>
    <t>Okres trwałości projektu MŚP</t>
  </si>
  <si>
    <r>
      <t>Ostatni okres</t>
    </r>
    <r>
      <rPr>
        <vertAlign val="superscript"/>
        <sz val="8"/>
        <rFont val="Arial"/>
      </rPr>
      <t xml:space="preserve"> </t>
    </r>
    <r>
      <rPr>
        <sz val="8"/>
        <rFont val="Arial"/>
      </rPr>
      <t>obrachunkowy
(X-1)</t>
    </r>
  </si>
  <si>
    <t>3. Inwestycje w aktywa trwałe związane z realizacją projektu</t>
  </si>
  <si>
    <t>2. Amortyzacja aktywów trwałych związanych z realizacją projektu</t>
  </si>
  <si>
    <r>
      <t>Poprzedni okres</t>
    </r>
    <r>
      <rPr>
        <vertAlign val="superscript"/>
        <sz val="8"/>
        <rFont val="Arial"/>
      </rPr>
      <t xml:space="preserve"> </t>
    </r>
    <r>
      <rPr>
        <sz val="8"/>
        <rFont val="Arial"/>
      </rPr>
      <t>obrachunkowy
(X-3)</t>
    </r>
  </si>
  <si>
    <r>
      <t>Poprzedni okres</t>
    </r>
    <r>
      <rPr>
        <vertAlign val="superscript"/>
        <sz val="8"/>
        <rFont val="Arial"/>
      </rPr>
      <t xml:space="preserve"> </t>
    </r>
    <r>
      <rPr>
        <sz val="8"/>
        <rFont val="Arial"/>
      </rPr>
      <t>obrachunkowy
(X-2)</t>
    </r>
  </si>
  <si>
    <t>– przychody ze sprzedaży nowych i udoskonalonych produktów/procesów</t>
  </si>
  <si>
    <t>W sprawozdaniu finansowym należy podać dane finansowe za trzy ostatnie zamknięte okresy obrachunkowe, dane za okres bieżący, prognozę na koniec roku, w którym złożono wniosek o dofinansowanie, prognozę na lata obrachunkowe odpowiadajace okresowi realizacji projektu oraz na lata odpowiadające okresowi trwałości projektu.</t>
  </si>
  <si>
    <t>W sprawozdaniu finansowym należy wykazać dane za okres realizacji projektu, maksymalnie za 4 lata (pierwszy rok realizacji, drugi rok realizacji, trzeci rok realizacji oraz rok zakończenia rzeczowego, który może być czwartym rokiem realizacji projektu). W przypadku, gdy projekt nie jest realizowany przez tyle lat należy wykazać wyłącznie dane za lata, których faktycznie dotyczy realizacja oraz zawsze za rok rzeczowego zakończenia realizacji projektu, np. jeżeli realizacja projektu rozpoczyna się w marcu 2016 r., a kończy w styczniu 2017 r. należy podać dane w kolumnie "Prognoza na koniec pierwszego roku kalendarzowego, w którym jest realizowany projekt" (2016) oraz w kolumnie "Prognoza na koniec roku kalendarzowego w którym planowane jest rzeczowe zakończenie realizacji projektu" (2017).</t>
  </si>
  <si>
    <t>10.</t>
  </si>
  <si>
    <t>Wszystkie pola sprawozdań finansowych muszą zostać wypełnione, w przypadku, gdy dane pole nie dotyczy wnioskodawcy należy wpisać "0,00"</t>
  </si>
  <si>
    <t>11.</t>
  </si>
  <si>
    <t>12.</t>
  </si>
  <si>
    <t>Pola dotyczące Rachunku Przepływów pieniężnych w zakładce nr 3 wypełniają wyłącznie wnioskodawcy, którzy są zobligowani na mocy przepisów prawa do sporządzania ww. Rachunku przepływów pieniężnych. Pozostali wnioskodawcy w każdym polu Rachunku przepływów pieniężnych wstawają "0,00"</t>
  </si>
  <si>
    <t xml:space="preserve">W zakładce nr 3 w Ocenie efektywności finansowej projektu przez
"Zysk netto z działalności związanej z realizacją projektu" uzyskiwany w okresie realizacji projektu rozumie się różnicę pomiędzy kosztem całkowitym realizacji projektu ujętym we wniosku o dofinansowanie oraz kosztami podatkowymi a sumą przychodów ze sprzedaży nowych i udoskonalonych produktów/procesów
"Zysk netto z działalności związanej z realizacją projektu" uzyskiwany w okresie po zakończeniu realizacji projektu należy rozumieć różnicę pomiędzy kosztami utrzymania zrealizowanej inwestycji, która był ujęta w projekcie tj. kosztami odtworzenia wyposażenia krótkotrwałego zapewniającego techniczne funkcjonowanie operacji, stałymi kosztami operacyjnymi generowanymi w związku ze zrealizowaniem projektu, w tym kosztami utrzymania (np. koszty pracowników, utrzymania i napraw środków trwałych, zmiennymi kosztami operacyjnymi generowanymi w związku ze zrealizowaniem projektu (w tym zużycie surowców, energii bądź innych materiałów) oraz kosztami podatkowymi generowanymi w związku ze zrealizowaniem projektu a sumą przychodów ze sprzedaży nowych i udoskonalonych produktów/procesów. </t>
  </si>
  <si>
    <t>Sposób postępowania w przypadku, gdy projekt składany jest na początku danego roku oraz przedsiębiorstwo nie ma jeszcze zamkniętych ksiąg rachunkowych za rok poprzedzający rok złożenia wniosku (nie zostały złożone deklaracje podatkowe PIT/CIT do Urzędu Skarbowego) - dla przykładu zakładamy, że projekt jest składany na początku roku 2016, a wnioskodawca za rok 2015 nie złożył jeszcze zeznania podatkowego do Urzędu Skarbowego:
- za „Ostatni okres obrachunkowy (X-1)” należy przedstawić dane finansowe za ostatni zamknięty okres, tj. za rok 2014
- za „Okres bieżący (X)” należy przedstawić dane finansowe za zamknięte okresy roku 2015 (tj. za trzy kwartały lub jeśli wnioskodawca posiada za cztery kwartały 2015 r.)
- w kolumnie „Prognoza na koniec roku kalendarzowego w którym złożono wniosek” należy przedstawić prognozowane dane finansowe za cały rok 2016</t>
  </si>
  <si>
    <t>Po uzupełnieniu kolumn "ostatni okres obrachunkowy (X-1)" oraz "okres bieżący (X)" należy wpisać prognozowane dane finansowe na okres realizacji projektu i okres trwałości; Dane finansowe będące prognozą muszą być spójne z przyjętymi założeniami do prognoz, określonymi w zakładce "2. Założenia do prognoz"</t>
  </si>
  <si>
    <t>W kolumnie "ostatni okres obrachunkowy (X-1)" należy wykazać dane za pełny okres obrachunkowy, poprzedzający rok złożenia wniosku o dofinansowanie (jeżeli rokiem złożenia jest rok 2015, rokiem X-1 jest rok 2014). Jeżeli działalność nie jest prowadzona na tyle długo, aby wykazać dane za pełny okres obrachunkowy w kolumnie (X-1) należy wykazać dane za dostępne okresy poprzedzające okres bieżacy (X), np. jeżeli wniosek złozono w kwietniu 2016, a przedsiębiorca rozpoczął działalność w czerwcu 2015 r. należy w kolumnie "ostatni okres obrachunkowy (X-1)" przedstawić dane za okres od czerwca do grudnia 2015, a następnie w kolumnie okres bieżący (X) wykazać dane za pierwszy kwartał 2016;</t>
  </si>
  <si>
    <t>W poniższym polu należy wskazać daty wyznaczające rozpoczęcie i zakończenie bieżącego okresu obrachunkowego (X), za jaki podawane są dane w sprawozdaniu finansowym (np. jeżeli wniosek zostanie złożony 22 września 2015 należy wskazać, że za okres bieżacy przyjęto dwa pierwsze kwartały roku 2015 tj. za okres od 01.01.2015 do 30.06.2015). W przypadku, gdy w okresie bieżącym nie występuje żaden zamknięty kwartał należy wskazać daty rozpoczęcia i zamkniecia okresu (krótszego niż jeden kwartał), za który przedstawiono dane w kolumnie okres bieżący w sprawozdaniu finansowym (np. jeżeli wniosek został złożony 16 marca 2016 r. należy wskazać, że dane wykazane w okresie bieżącym podano za okres od 01.01.2016 do np. 29.02.2016). 
Ponadto, w przypadku, gdy rok obrachunkowy nie pokrywa się z rokiem kalendarzowym należy wskazać konkretne daty wyznaczające rozpoczęcie i zakończenie okresu obrachunkowego, za które wykazano dane w kolumnie (X-1), (X-2) oraz (X-3) w sprawozdaniu finansowym.
Następnie należy szczegółowo opisać założenia przyjęte do określenia wielkości pognozowanych w sprawozdaniach finansowych przychodów i kosztów. Należy przedstawić kalkulację cen w oparciu o którą oszacowano prognozowane przychody oraz wskazać podstawy oszacowania poszczególnych kosztów ujętych w sprawozdaniach finansowych, w określonej wielkości. Założenia powinny odnosić się zarówno do przychodów i kosztów generowanych w związku z prowadzoną dotychczas działalnością (oferowane dotychczas produkty/usługi), jak również do przychodów i kosztów, które będą generowane w wyniku realizacji projektu. Ponadto w celu umożliwienia oceny spełnienia przez projekt kryterium D.1 w zakresie odpowiedzi na pytanie czy kalkulację przychodów oparto na poprawnej, zrozumiałej, rzetelnej i wiarygodnej kalkulacji cen należy przedstawić informacje na temat ofert konkurencji (jeżli wystepują przedsiebiorstwa konkurujące w zakresie takich samych lub podobnych produktów/usług).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</si>
</sst>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00"/>
  </numFmts>
  <fonts count="31">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0"/>
      <name val="Arial"/>
      <family val="2"/>
      <charset val="238"/>
    </font>
    <font>
      <b/>
      <sz val="14"/>
      <color theme="0"/>
      <name val="Arial"/>
    </font>
    <font>
      <sz val="8"/>
      <name val="Arial"/>
    </font>
    <font>
      <b/>
      <sz val="8"/>
      <name val="Arial"/>
    </font>
    <font>
      <vertAlign val="superscript"/>
      <sz val="8"/>
      <name val="Arial"/>
    </font>
    <font>
      <b/>
      <sz val="8"/>
      <color theme="0"/>
      <name val="Arial"/>
    </font>
    <font>
      <b/>
      <i/>
      <sz val="8"/>
      <color rgb="FFFF0000"/>
      <name val="Arial"/>
    </font>
    <font>
      <i/>
      <sz val="8"/>
      <name val="Arial"/>
    </font>
    <font>
      <b/>
      <i/>
      <sz val="8"/>
      <name val="Arial"/>
    </font>
    <font>
      <sz val="8"/>
      <color indexed="10"/>
      <name val="Arial"/>
    </font>
    <font>
      <b/>
      <sz val="10"/>
      <name val="Arial"/>
    </font>
    <font>
      <sz val="8"/>
      <name val="Arial"/>
      <family val="2"/>
      <charset val="238"/>
    </font>
    <font>
      <b/>
      <sz val="8"/>
      <name val="Arial"/>
      <family val="2"/>
      <charset val="238"/>
    </font>
  </fonts>
  <fills count="3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91"/>
        <bgColor indexed="64"/>
      </patternFill>
    </fill>
    <fill>
      <patternFill patternType="solid">
        <fgColor rgb="FFFFDD5F"/>
        <bgColor indexed="64"/>
      </patternFill>
    </fill>
    <fill>
      <patternFill patternType="solid">
        <fgColor rgb="FFFFDD5F"/>
        <bgColor indexed="31"/>
      </patternFill>
    </fill>
    <fill>
      <patternFill patternType="solid">
        <fgColor rgb="FFF3AB2D"/>
        <bgColor indexed="64"/>
      </patternFill>
    </fill>
    <fill>
      <patternFill patternType="solid">
        <fgColor rgb="FFF3AB2D"/>
        <bgColor indexed="31"/>
      </patternFill>
    </fill>
    <fill>
      <patternFill patternType="solid">
        <fgColor rgb="FFCB8305"/>
        <bgColor indexed="31"/>
      </patternFill>
    </fill>
    <fill>
      <patternFill patternType="solid">
        <fgColor rgb="FFCB8305"/>
        <bgColor indexed="64"/>
      </patternFill>
    </fill>
    <fill>
      <patternFill patternType="solid">
        <fgColor rgb="FFFFFF91"/>
        <bgColor indexed="31"/>
      </patternFill>
    </fill>
    <fill>
      <patternFill patternType="solid">
        <fgColor theme="0"/>
        <bgColor indexed="31"/>
      </patternFill>
    </fill>
    <fill>
      <patternFill patternType="solid">
        <fgColor theme="0"/>
        <bgColor indexed="64"/>
      </patternFill>
    </fill>
  </fills>
  <borders count="1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double">
        <color indexed="8"/>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top style="double">
        <color indexed="8"/>
      </top>
      <bottom/>
      <diagonal/>
    </border>
    <border>
      <left/>
      <right/>
      <top style="double">
        <color indexed="8"/>
      </top>
      <bottom style="thin">
        <color indexed="8"/>
      </bottom>
      <diagonal/>
    </border>
    <border>
      <left style="thin">
        <color indexed="8"/>
      </left>
      <right style="thin">
        <color indexed="8"/>
      </right>
      <top style="double">
        <color indexed="8"/>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top style="double">
        <color indexed="8"/>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8"/>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double">
        <color indexed="8"/>
      </bottom>
      <diagonal/>
    </border>
    <border>
      <left/>
      <right style="thin">
        <color indexed="8"/>
      </right>
      <top style="thin">
        <color indexed="8"/>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indexed="8"/>
      </left>
      <right/>
      <top/>
      <bottom style="double">
        <color indexed="8"/>
      </bottom>
      <diagonal/>
    </border>
    <border>
      <left/>
      <right style="medium">
        <color auto="1"/>
      </right>
      <top/>
      <bottom style="thin">
        <color indexed="8"/>
      </bottom>
      <diagonal/>
    </border>
    <border>
      <left/>
      <right/>
      <top style="thin">
        <color auto="1"/>
      </top>
      <bottom/>
      <diagonal/>
    </border>
    <border>
      <left/>
      <right/>
      <top style="double">
        <color auto="1"/>
      </top>
      <bottom style="double">
        <color auto="1"/>
      </bottom>
      <diagonal/>
    </border>
    <border>
      <left style="thin">
        <color indexed="8"/>
      </left>
      <right style="thin">
        <color indexed="8"/>
      </right>
      <top style="double">
        <color auto="1"/>
      </top>
      <bottom style="double">
        <color auto="1"/>
      </bottom>
      <diagonal/>
    </border>
    <border>
      <left style="thin">
        <color indexed="8"/>
      </left>
      <right/>
      <top style="double">
        <color auto="1"/>
      </top>
      <bottom style="double">
        <color auto="1"/>
      </bottom>
      <diagonal/>
    </border>
    <border>
      <left style="thin">
        <color indexed="8"/>
      </left>
      <right style="thin">
        <color indexed="8"/>
      </right>
      <top style="double">
        <color indexed="8"/>
      </top>
      <bottom style="double">
        <color auto="1"/>
      </bottom>
      <diagonal/>
    </border>
    <border>
      <left style="thin">
        <color indexed="8"/>
      </left>
      <right/>
      <top style="double">
        <color indexed="8"/>
      </top>
      <bottom style="double">
        <color auto="1"/>
      </bottom>
      <diagonal/>
    </border>
    <border>
      <left style="thin">
        <color auto="1"/>
      </left>
      <right style="thin">
        <color auto="1"/>
      </right>
      <top style="thin">
        <color auto="1"/>
      </top>
      <bottom/>
      <diagonal/>
    </border>
    <border>
      <left style="medium">
        <color indexed="8"/>
      </left>
      <right style="medium">
        <color indexed="8"/>
      </right>
      <top style="double">
        <color auto="1"/>
      </top>
      <bottom style="thin">
        <color auto="1"/>
      </bottom>
      <diagonal/>
    </border>
    <border>
      <left style="medium">
        <color indexed="8"/>
      </left>
      <right style="medium">
        <color auto="1"/>
      </right>
      <top style="double">
        <color auto="1"/>
      </top>
      <bottom style="thin">
        <color auto="1"/>
      </bottom>
      <diagonal/>
    </border>
    <border>
      <left style="medium">
        <color indexed="8"/>
      </left>
      <right style="medium">
        <color indexed="8"/>
      </right>
      <top style="medium">
        <color auto="1"/>
      </top>
      <bottom style="thin">
        <color auto="1"/>
      </bottom>
      <diagonal/>
    </border>
    <border>
      <left style="medium">
        <color indexed="8"/>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double">
        <color indexed="8"/>
      </bottom>
      <diagonal/>
    </border>
    <border>
      <left style="thin">
        <color auto="1"/>
      </left>
      <right style="thin">
        <color auto="1"/>
      </right>
      <top style="thin">
        <color auto="1"/>
      </top>
      <bottom style="double">
        <color indexed="8"/>
      </bottom>
      <diagonal/>
    </border>
    <border>
      <left style="thin">
        <color auto="1"/>
      </left>
      <right style="medium">
        <color auto="1"/>
      </right>
      <top style="thin">
        <color auto="1"/>
      </top>
      <bottom style="double">
        <color indexed="8"/>
      </bottom>
      <diagonal/>
    </border>
    <border>
      <left style="medium">
        <color indexed="8"/>
      </left>
      <right/>
      <top style="medium">
        <color auto="1"/>
      </top>
      <bottom style="thin">
        <color auto="1"/>
      </bottom>
      <diagonal/>
    </border>
    <border>
      <left style="medium">
        <color indexed="8"/>
      </left>
      <right/>
      <top style="double">
        <color auto="1"/>
      </top>
      <bottom style="thin">
        <color auto="1"/>
      </bottom>
      <diagonal/>
    </border>
    <border>
      <left style="thin">
        <color indexed="8"/>
      </left>
      <right style="thin">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style="medium">
        <color auto="1"/>
      </left>
      <right/>
      <top style="thin">
        <color indexed="8"/>
      </top>
      <bottom style="medium">
        <color auto="1"/>
      </bottom>
      <diagonal/>
    </border>
    <border>
      <left/>
      <right/>
      <top style="thin">
        <color indexed="8"/>
      </top>
      <bottom style="medium">
        <color auto="1"/>
      </bottom>
      <diagonal/>
    </border>
    <border>
      <left/>
      <right/>
      <top style="thin">
        <color indexed="8"/>
      </top>
      <bottom style="double">
        <color indexed="8"/>
      </bottom>
      <diagonal/>
    </border>
    <border>
      <left style="medium">
        <color auto="1"/>
      </left>
      <right style="thin">
        <color auto="1"/>
      </right>
      <top/>
      <bottom style="double">
        <color indexed="8"/>
      </bottom>
      <diagonal/>
    </border>
    <border>
      <left style="thin">
        <color auto="1"/>
      </left>
      <right style="thin">
        <color auto="1"/>
      </right>
      <top/>
      <bottom style="double">
        <color indexed="8"/>
      </bottom>
      <diagonal/>
    </border>
    <border>
      <left style="thin">
        <color auto="1"/>
      </left>
      <right style="medium">
        <color auto="1"/>
      </right>
      <top/>
      <bottom style="double">
        <color indexed="8"/>
      </bottom>
      <diagonal/>
    </border>
    <border>
      <left style="medium">
        <color auto="1"/>
      </left>
      <right style="thin">
        <color auto="1"/>
      </right>
      <top style="thin">
        <color indexed="8"/>
      </top>
      <bottom style="thin">
        <color indexed="8"/>
      </bottom>
      <diagonal/>
    </border>
    <border>
      <left style="thin">
        <color auto="1"/>
      </left>
      <right style="thin">
        <color auto="1"/>
      </right>
      <top style="thin">
        <color indexed="8"/>
      </top>
      <bottom style="thin">
        <color indexed="8"/>
      </bottom>
      <diagonal/>
    </border>
    <border>
      <left style="thin">
        <color auto="1"/>
      </left>
      <right style="medium">
        <color auto="1"/>
      </right>
      <top style="thin">
        <color indexed="8"/>
      </top>
      <bottom style="thin">
        <color indexed="8"/>
      </bottom>
      <diagonal/>
    </border>
    <border>
      <left style="medium">
        <color auto="1"/>
      </left>
      <right style="thin">
        <color auto="1"/>
      </right>
      <top/>
      <bottom style="thin">
        <color indexed="8"/>
      </bottom>
      <diagonal/>
    </border>
    <border>
      <left style="thin">
        <color auto="1"/>
      </left>
      <right style="thin">
        <color auto="1"/>
      </right>
      <top/>
      <bottom style="thin">
        <color indexed="8"/>
      </bottom>
      <diagonal/>
    </border>
    <border>
      <left style="thin">
        <color auto="1"/>
      </left>
      <right style="medium">
        <color auto="1"/>
      </right>
      <top/>
      <bottom style="thin">
        <color indexed="8"/>
      </bottom>
      <diagonal/>
    </border>
    <border>
      <left style="medium">
        <color auto="1"/>
      </left>
      <right style="thin">
        <color auto="1"/>
      </right>
      <top style="thin">
        <color indexed="8"/>
      </top>
      <bottom/>
      <diagonal/>
    </border>
    <border>
      <left style="thin">
        <color auto="1"/>
      </left>
      <right style="thin">
        <color auto="1"/>
      </right>
      <top style="thin">
        <color indexed="8"/>
      </top>
      <bottom/>
      <diagonal/>
    </border>
    <border>
      <left style="thin">
        <color auto="1"/>
      </left>
      <right style="medium">
        <color auto="1"/>
      </right>
      <top style="thin">
        <color indexed="8"/>
      </top>
      <bottom/>
      <diagonal/>
    </border>
    <border>
      <left style="medium">
        <color auto="1"/>
      </left>
      <right style="thin">
        <color auto="1"/>
      </right>
      <top style="double">
        <color indexed="8"/>
      </top>
      <bottom style="double">
        <color indexed="8"/>
      </bottom>
      <diagonal/>
    </border>
    <border>
      <left style="thin">
        <color auto="1"/>
      </left>
      <right style="thin">
        <color auto="1"/>
      </right>
      <top style="double">
        <color indexed="8"/>
      </top>
      <bottom style="double">
        <color indexed="8"/>
      </bottom>
      <diagonal/>
    </border>
    <border>
      <left style="thin">
        <color auto="1"/>
      </left>
      <right style="medium">
        <color auto="1"/>
      </right>
      <top style="double">
        <color indexed="8"/>
      </top>
      <bottom style="double">
        <color indexed="8"/>
      </bottom>
      <diagonal/>
    </border>
    <border>
      <left style="medium">
        <color auto="1"/>
      </left>
      <right style="thin">
        <color auto="1"/>
      </right>
      <top style="double">
        <color indexed="8"/>
      </top>
      <bottom style="double">
        <color auto="1"/>
      </bottom>
      <diagonal/>
    </border>
    <border>
      <left style="thin">
        <color auto="1"/>
      </left>
      <right style="thin">
        <color auto="1"/>
      </right>
      <top style="double">
        <color indexed="8"/>
      </top>
      <bottom style="double">
        <color auto="1"/>
      </bottom>
      <diagonal/>
    </border>
    <border>
      <left style="thin">
        <color auto="1"/>
      </left>
      <right style="medium">
        <color auto="1"/>
      </right>
      <top style="double">
        <color indexed="8"/>
      </top>
      <bottom style="double">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style="double">
        <color indexed="8"/>
      </top>
      <bottom style="thin">
        <color indexed="8"/>
      </bottom>
      <diagonal/>
    </border>
    <border>
      <left style="thin">
        <color auto="1"/>
      </left>
      <right style="thin">
        <color auto="1"/>
      </right>
      <top style="double">
        <color indexed="8"/>
      </top>
      <bottom style="thin">
        <color indexed="8"/>
      </bottom>
      <diagonal/>
    </border>
    <border>
      <left style="thin">
        <color auto="1"/>
      </left>
      <right style="medium">
        <color auto="1"/>
      </right>
      <top style="double">
        <color indexed="8"/>
      </top>
      <bottom style="thin">
        <color indexed="8"/>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thin">
        <color indexed="8"/>
      </top>
      <bottom style="medium">
        <color auto="1"/>
      </bottom>
      <diagonal/>
    </border>
    <border>
      <left style="thin">
        <color auto="1"/>
      </left>
      <right style="thin">
        <color auto="1"/>
      </right>
      <top style="thin">
        <color indexed="8"/>
      </top>
      <bottom style="medium">
        <color auto="1"/>
      </bottom>
      <diagonal/>
    </border>
    <border>
      <left style="thin">
        <color auto="1"/>
      </left>
      <right style="medium">
        <color auto="1"/>
      </right>
      <top style="thin">
        <color indexed="8"/>
      </top>
      <bottom style="medium">
        <color auto="1"/>
      </bottom>
      <diagonal/>
    </border>
    <border>
      <left/>
      <right style="thin">
        <color auto="1"/>
      </right>
      <top style="medium">
        <color auto="1"/>
      </top>
      <bottom style="thin">
        <color auto="1"/>
      </bottom>
      <diagonal/>
    </border>
    <border>
      <left/>
      <right style="thin">
        <color auto="1"/>
      </right>
      <top style="thin">
        <color auto="1"/>
      </top>
      <bottom style="double">
        <color indexed="8"/>
      </bottom>
      <diagonal/>
    </border>
    <border>
      <left/>
      <right style="medium">
        <color auto="1"/>
      </right>
      <top style="thin">
        <color indexed="8"/>
      </top>
      <bottom style="medium">
        <color auto="1"/>
      </bottom>
      <diagonal/>
    </border>
    <border>
      <left/>
      <right style="medium">
        <color indexed="8"/>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thin">
        <color indexed="8"/>
      </right>
      <top/>
      <bottom style="double">
        <color indexed="8"/>
      </bottom>
      <diagonal/>
    </border>
    <border>
      <left/>
      <right style="thin">
        <color indexed="8"/>
      </right>
      <top style="double">
        <color indexed="8"/>
      </top>
      <bottom style="double">
        <color indexed="8"/>
      </bottom>
      <diagonal/>
    </border>
    <border>
      <left/>
      <right style="thin">
        <color indexed="8"/>
      </right>
      <top style="double">
        <color indexed="8"/>
      </top>
      <bottom style="double">
        <color auto="1"/>
      </bottom>
      <diagonal/>
    </border>
    <border>
      <left/>
      <right style="medium">
        <color indexed="8"/>
      </right>
      <top style="double">
        <color auto="1"/>
      </top>
      <bottom style="thin">
        <color auto="1"/>
      </bottom>
      <diagonal/>
    </border>
    <border>
      <left/>
      <right style="thin">
        <color indexed="8"/>
      </right>
      <top style="double">
        <color indexed="8"/>
      </top>
      <bottom style="thin">
        <color indexed="8"/>
      </bottom>
      <diagonal/>
    </border>
    <border>
      <left/>
      <right style="thin">
        <color indexed="8"/>
      </right>
      <top/>
      <bottom/>
      <diagonal/>
    </border>
    <border>
      <left/>
      <right style="thin">
        <color indexed="8"/>
      </right>
      <top style="double">
        <color auto="1"/>
      </top>
      <bottom style="double">
        <color auto="1"/>
      </bottom>
      <diagonal/>
    </border>
    <border>
      <left/>
      <right style="thin">
        <color indexed="8"/>
      </right>
      <top style="thin">
        <color indexed="8"/>
      </top>
      <bottom style="medium">
        <color auto="1"/>
      </bottom>
      <diagonal/>
    </border>
    <border>
      <left/>
      <right style="thin">
        <color auto="1"/>
      </right>
      <top style="thin">
        <color auto="1"/>
      </top>
      <bottom/>
      <diagonal/>
    </border>
    <border>
      <left/>
      <right style="thin">
        <color auto="1"/>
      </right>
      <top style="thin">
        <color auto="1"/>
      </top>
      <bottom style="medium">
        <color auto="1"/>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4" borderId="0" applyNumberFormat="0" applyBorder="0" applyAlignment="0" applyProtection="0"/>
    <xf numFmtId="0" fontId="6" fillId="0" borderId="3" applyNumberFormat="0" applyFill="0" applyAlignment="0" applyProtection="0"/>
    <xf numFmtId="0" fontId="7" fillId="2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22" borderId="0" applyNumberFormat="0" applyBorder="0" applyAlignment="0" applyProtection="0"/>
    <xf numFmtId="0" fontId="12" fillId="2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8" fillId="23" borderId="9" applyNumberFormat="0" applyAlignment="0" applyProtection="0"/>
    <xf numFmtId="0" fontId="17" fillId="3" borderId="0" applyNumberFormat="0" applyBorder="0" applyAlignment="0" applyProtection="0"/>
    <xf numFmtId="9" fontId="18" fillId="0" borderId="0" applyFont="0" applyFill="0" applyBorder="0" applyAlignment="0" applyProtection="0"/>
  </cellStyleXfs>
  <cellXfs count="514">
    <xf numFmtId="0" fontId="0" fillId="0" borderId="0" xfId="0"/>
    <xf numFmtId="0" fontId="19" fillId="30" borderId="0" xfId="0" applyFont="1" applyFill="1" applyAlignment="1" applyProtection="1">
      <alignment vertical="center"/>
    </xf>
    <xf numFmtId="0" fontId="19" fillId="30" borderId="0" xfId="0" applyFont="1" applyFill="1" applyAlignment="1" applyProtection="1">
      <alignment horizontal="center" vertical="center"/>
    </xf>
    <xf numFmtId="0" fontId="20" fillId="24" borderId="0" xfId="0" applyFont="1" applyFill="1" applyProtection="1"/>
    <xf numFmtId="0" fontId="20" fillId="24" borderId="0" xfId="0" applyFont="1" applyFill="1" applyAlignment="1" applyProtection="1">
      <alignment horizontal="center"/>
    </xf>
    <xf numFmtId="0" fontId="20" fillId="24" borderId="0" xfId="0" applyFont="1" applyFill="1" applyBorder="1" applyAlignment="1" applyProtection="1">
      <alignment horizontal="center" vertical="center"/>
    </xf>
    <xf numFmtId="0" fontId="20" fillId="24" borderId="0" xfId="0" applyFont="1" applyFill="1" applyAlignment="1" applyProtection="1">
      <alignment horizontal="center" vertical="center"/>
    </xf>
    <xf numFmtId="0" fontId="21" fillId="24" borderId="0" xfId="0" applyFont="1" applyFill="1" applyAlignment="1" applyProtection="1">
      <alignment horizontal="right"/>
    </xf>
    <xf numFmtId="0" fontId="20" fillId="25" borderId="41" xfId="0" applyFont="1" applyFill="1" applyBorder="1" applyAlignment="1" applyProtection="1">
      <alignment horizontal="center"/>
    </xf>
    <xf numFmtId="0" fontId="20" fillId="0" borderId="35" xfId="0" applyFont="1" applyFill="1" applyBorder="1" applyAlignment="1" applyProtection="1">
      <alignment horizontal="center"/>
      <protection locked="0"/>
    </xf>
    <xf numFmtId="0" fontId="20" fillId="0" borderId="42" xfId="0" applyFont="1" applyFill="1" applyBorder="1" applyAlignment="1" applyProtection="1">
      <alignment horizontal="center"/>
      <protection locked="0"/>
    </xf>
    <xf numFmtId="0" fontId="20" fillId="0" borderId="46" xfId="0" applyFont="1" applyFill="1" applyBorder="1" applyAlignment="1" applyProtection="1">
      <alignment horizontal="center"/>
      <protection locked="0"/>
    </xf>
    <xf numFmtId="0" fontId="20" fillId="25" borderId="35" xfId="0" applyFont="1" applyFill="1" applyBorder="1" applyAlignment="1" applyProtection="1">
      <alignment horizontal="center"/>
    </xf>
    <xf numFmtId="0" fontId="20" fillId="25" borderId="42" xfId="0" applyFont="1" applyFill="1" applyBorder="1" applyAlignment="1" applyProtection="1">
      <alignment horizontal="center"/>
    </xf>
    <xf numFmtId="0" fontId="20" fillId="25" borderId="10" xfId="0" applyFont="1" applyFill="1" applyBorder="1" applyAlignment="1" applyProtection="1">
      <alignment horizontal="center" vertical="center"/>
    </xf>
    <xf numFmtId="0" fontId="21" fillId="25" borderId="10" xfId="0" applyFont="1" applyFill="1" applyBorder="1" applyAlignment="1" applyProtection="1">
      <alignment horizontal="center" vertical="center" wrapText="1"/>
    </xf>
    <xf numFmtId="0" fontId="20" fillId="25" borderId="41" xfId="0" applyFont="1" applyFill="1" applyBorder="1" applyAlignment="1" applyProtection="1">
      <alignment horizontal="center" vertical="center" wrapText="1"/>
    </xf>
    <xf numFmtId="0" fontId="20" fillId="25" borderId="35" xfId="0" applyFont="1" applyFill="1" applyBorder="1" applyAlignment="1" applyProtection="1">
      <alignment horizontal="center" vertical="center" wrapText="1"/>
    </xf>
    <xf numFmtId="0" fontId="20" fillId="25" borderId="42" xfId="0" applyFont="1" applyFill="1" applyBorder="1" applyAlignment="1" applyProtection="1">
      <alignment horizontal="center" vertical="center" wrapText="1" shrinkToFit="1"/>
    </xf>
    <xf numFmtId="0" fontId="20" fillId="25" borderId="46" xfId="0" applyFont="1" applyFill="1" applyBorder="1" applyAlignment="1" applyProtection="1">
      <alignment horizontal="center" vertical="center" wrapText="1"/>
    </xf>
    <xf numFmtId="0" fontId="20" fillId="25" borderId="42" xfId="0" applyFont="1" applyFill="1" applyBorder="1" applyAlignment="1" applyProtection="1">
      <alignment horizontal="center" vertical="center" wrapText="1"/>
    </xf>
    <xf numFmtId="0" fontId="21" fillId="28" borderId="11" xfId="0" applyFont="1" applyFill="1" applyBorder="1" applyProtection="1"/>
    <xf numFmtId="0" fontId="21" fillId="28" borderId="12" xfId="0" applyFont="1" applyFill="1" applyBorder="1" applyProtection="1"/>
    <xf numFmtId="4" fontId="21" fillId="28" borderId="36" xfId="0" applyNumberFormat="1" applyFont="1" applyFill="1" applyBorder="1" applyAlignment="1" applyProtection="1">
      <alignment horizontal="right"/>
    </xf>
    <xf numFmtId="4" fontId="21" fillId="28" borderId="47" xfId="0" applyNumberFormat="1" applyFont="1" applyFill="1" applyBorder="1" applyAlignment="1" applyProtection="1">
      <alignment horizontal="right"/>
    </xf>
    <xf numFmtId="4" fontId="21" fillId="28" borderId="78" xfId="0" applyNumberFormat="1" applyFont="1" applyFill="1" applyBorder="1" applyAlignment="1" applyProtection="1">
      <alignment horizontal="right"/>
    </xf>
    <xf numFmtId="4" fontId="21" fillId="28" borderId="79" xfId="0" applyNumberFormat="1" applyFont="1" applyFill="1" applyBorder="1" applyAlignment="1" applyProtection="1">
      <alignment horizontal="right"/>
    </xf>
    <xf numFmtId="4" fontId="21" fillId="28" borderId="80" xfId="0" applyNumberFormat="1" applyFont="1" applyFill="1" applyBorder="1" applyAlignment="1" applyProtection="1">
      <alignment horizontal="right"/>
    </xf>
    <xf numFmtId="0" fontId="21" fillId="24" borderId="0" xfId="0" applyFont="1" applyFill="1" applyProtection="1"/>
    <xf numFmtId="0" fontId="20" fillId="24" borderId="14" xfId="0" applyFont="1" applyFill="1" applyBorder="1" applyProtection="1"/>
    <xf numFmtId="0" fontId="21" fillId="25" borderId="15" xfId="0" applyFont="1" applyFill="1" applyBorder="1" applyProtection="1"/>
    <xf numFmtId="0" fontId="20" fillId="25" borderId="15" xfId="0" applyFont="1" applyFill="1" applyBorder="1" applyProtection="1"/>
    <xf numFmtId="4" fontId="21" fillId="26" borderId="19" xfId="0" applyNumberFormat="1" applyFont="1" applyFill="1" applyBorder="1" applyAlignment="1" applyProtection="1">
      <alignment horizontal="right"/>
    </xf>
    <xf numFmtId="4" fontId="21" fillId="26" borderId="24" xfId="0" applyNumberFormat="1" applyFont="1" applyFill="1" applyBorder="1" applyAlignment="1" applyProtection="1">
      <alignment horizontal="right"/>
    </xf>
    <xf numFmtId="4" fontId="21" fillId="26" borderId="81" xfId="0" applyNumberFormat="1" applyFont="1" applyFill="1" applyBorder="1" applyAlignment="1" applyProtection="1">
      <alignment horizontal="right"/>
    </xf>
    <xf numFmtId="4" fontId="21" fillId="26" borderId="82" xfId="0" applyNumberFormat="1" applyFont="1" applyFill="1" applyBorder="1" applyAlignment="1" applyProtection="1">
      <alignment horizontal="right"/>
    </xf>
    <xf numFmtId="4" fontId="21" fillId="26" borderId="83" xfId="0" applyNumberFormat="1" applyFont="1" applyFill="1" applyBorder="1" applyAlignment="1" applyProtection="1">
      <alignment horizontal="right"/>
    </xf>
    <xf numFmtId="0" fontId="20" fillId="24" borderId="0" xfId="0" applyFont="1" applyFill="1" applyBorder="1" applyProtection="1"/>
    <xf numFmtId="0" fontId="20" fillId="24" borderId="18" xfId="0" applyFont="1" applyFill="1" applyBorder="1" applyProtection="1"/>
    <xf numFmtId="4" fontId="20" fillId="0" borderId="19" xfId="0" applyNumberFormat="1" applyFont="1" applyFill="1" applyBorder="1" applyAlignment="1" applyProtection="1">
      <alignment horizontal="right"/>
      <protection locked="0"/>
    </xf>
    <xf numFmtId="4" fontId="20" fillId="0" borderId="44" xfId="0" applyNumberFormat="1" applyFont="1" applyFill="1" applyBorder="1" applyAlignment="1" applyProtection="1">
      <alignment horizontal="right"/>
      <protection locked="0"/>
    </xf>
    <xf numFmtId="4" fontId="20" fillId="0" borderId="24" xfId="0" applyNumberFormat="1" applyFont="1" applyFill="1" applyBorder="1" applyAlignment="1" applyProtection="1">
      <alignment horizontal="right"/>
      <protection locked="0"/>
    </xf>
    <xf numFmtId="4" fontId="20" fillId="0" borderId="81" xfId="0" applyNumberFormat="1" applyFont="1" applyFill="1" applyBorder="1" applyAlignment="1" applyProtection="1">
      <alignment horizontal="right"/>
      <protection locked="0"/>
    </xf>
    <xf numFmtId="4" fontId="20" fillId="0" borderId="82" xfId="0" applyNumberFormat="1" applyFont="1" applyFill="1" applyBorder="1" applyAlignment="1" applyProtection="1">
      <alignment horizontal="right"/>
      <protection locked="0"/>
    </xf>
    <xf numFmtId="4" fontId="20" fillId="0" borderId="83" xfId="0" applyNumberFormat="1" applyFont="1" applyFill="1" applyBorder="1" applyAlignment="1" applyProtection="1">
      <alignment horizontal="right"/>
      <protection locked="0"/>
    </xf>
    <xf numFmtId="0" fontId="21" fillId="24" borderId="0" xfId="0" applyFont="1" applyFill="1" applyBorder="1" applyProtection="1"/>
    <xf numFmtId="0" fontId="21" fillId="26" borderId="17" xfId="0" applyFont="1" applyFill="1" applyBorder="1" applyProtection="1"/>
    <xf numFmtId="0" fontId="21" fillId="26" borderId="18" xfId="0" applyFont="1" applyFill="1" applyBorder="1" applyProtection="1"/>
    <xf numFmtId="0" fontId="20" fillId="26" borderId="17" xfId="0" applyFont="1" applyFill="1" applyBorder="1" applyProtection="1"/>
    <xf numFmtId="4" fontId="20" fillId="26" borderId="20" xfId="0" applyNumberFormat="1" applyFont="1" applyFill="1" applyBorder="1" applyAlignment="1" applyProtection="1">
      <alignment horizontal="right"/>
    </xf>
    <xf numFmtId="4" fontId="20" fillId="26" borderId="23" xfId="0" applyNumberFormat="1" applyFont="1" applyFill="1" applyBorder="1" applyAlignment="1" applyProtection="1">
      <alignment horizontal="right"/>
    </xf>
    <xf numFmtId="4" fontId="20" fillId="26" borderId="84" xfId="0" applyNumberFormat="1" applyFont="1" applyFill="1" applyBorder="1" applyAlignment="1" applyProtection="1">
      <alignment horizontal="right"/>
    </xf>
    <xf numFmtId="4" fontId="20" fillId="26" borderId="85" xfId="0" applyNumberFormat="1" applyFont="1" applyFill="1" applyBorder="1" applyAlignment="1" applyProtection="1">
      <alignment horizontal="right"/>
    </xf>
    <xf numFmtId="4" fontId="20" fillId="26" borderId="86" xfId="0" applyNumberFormat="1" applyFont="1" applyFill="1" applyBorder="1" applyAlignment="1" applyProtection="1">
      <alignment horizontal="right"/>
    </xf>
    <xf numFmtId="0" fontId="21" fillId="25" borderId="17" xfId="0" applyFont="1" applyFill="1" applyBorder="1" applyProtection="1"/>
    <xf numFmtId="0" fontId="21" fillId="25" borderId="18" xfId="0" applyFont="1" applyFill="1" applyBorder="1" applyProtection="1"/>
    <xf numFmtId="4" fontId="21" fillId="25" borderId="19" xfId="0" applyNumberFormat="1" applyFont="1" applyFill="1" applyBorder="1" applyAlignment="1" applyProtection="1">
      <alignment horizontal="right"/>
    </xf>
    <xf numFmtId="4" fontId="21" fillId="25" borderId="24" xfId="0" applyNumberFormat="1" applyFont="1" applyFill="1" applyBorder="1" applyAlignment="1" applyProtection="1">
      <alignment horizontal="right"/>
    </xf>
    <xf numFmtId="4" fontId="21" fillId="25" borderId="81" xfId="0" applyNumberFormat="1" applyFont="1" applyFill="1" applyBorder="1" applyAlignment="1" applyProtection="1">
      <alignment horizontal="right"/>
    </xf>
    <xf numFmtId="4" fontId="21" fillId="25" borderId="82" xfId="0" applyNumberFormat="1" applyFont="1" applyFill="1" applyBorder="1" applyAlignment="1" applyProtection="1">
      <alignment horizontal="right"/>
    </xf>
    <xf numFmtId="4" fontId="21" fillId="25" borderId="83" xfId="0" applyNumberFormat="1" applyFont="1" applyFill="1" applyBorder="1" applyAlignment="1" applyProtection="1">
      <alignment horizontal="right"/>
    </xf>
    <xf numFmtId="0" fontId="20" fillId="25" borderId="17" xfId="0" applyFont="1" applyFill="1" applyBorder="1" applyProtection="1"/>
    <xf numFmtId="4" fontId="20" fillId="0" borderId="20" xfId="0" applyNumberFormat="1" applyFont="1" applyFill="1" applyBorder="1" applyAlignment="1" applyProtection="1">
      <alignment horizontal="right"/>
      <protection locked="0"/>
    </xf>
    <xf numFmtId="4" fontId="20" fillId="0" borderId="23" xfId="0" applyNumberFormat="1" applyFont="1" applyFill="1" applyBorder="1" applyAlignment="1" applyProtection="1">
      <alignment horizontal="right"/>
      <protection locked="0"/>
    </xf>
    <xf numFmtId="4" fontId="20" fillId="0" borderId="84" xfId="0" applyNumberFormat="1" applyFont="1" applyFill="1" applyBorder="1" applyAlignment="1" applyProtection="1">
      <alignment horizontal="right"/>
      <protection locked="0"/>
    </xf>
    <xf numFmtId="4" fontId="20" fillId="0" borderId="85" xfId="0" applyNumberFormat="1" applyFont="1" applyFill="1" applyBorder="1" applyAlignment="1" applyProtection="1">
      <alignment horizontal="right"/>
      <protection locked="0"/>
    </xf>
    <xf numFmtId="4" fontId="20" fillId="0" borderId="86" xfId="0" applyNumberFormat="1" applyFont="1" applyFill="1" applyBorder="1" applyAlignment="1" applyProtection="1">
      <alignment horizontal="right"/>
      <protection locked="0"/>
    </xf>
    <xf numFmtId="0" fontId="20" fillId="25" borderId="18" xfId="0" applyFont="1" applyFill="1" applyBorder="1" applyProtection="1"/>
    <xf numFmtId="4" fontId="20" fillId="25" borderId="20" xfId="0" applyNumberFormat="1" applyFont="1" applyFill="1" applyBorder="1" applyAlignment="1" applyProtection="1">
      <alignment horizontal="right"/>
    </xf>
    <xf numFmtId="4" fontId="20" fillId="25" borderId="23" xfId="0" applyNumberFormat="1" applyFont="1" applyFill="1" applyBorder="1" applyAlignment="1" applyProtection="1">
      <alignment horizontal="right"/>
    </xf>
    <xf numFmtId="4" fontId="20" fillId="25" borderId="84" xfId="0" applyNumberFormat="1" applyFont="1" applyFill="1" applyBorder="1" applyAlignment="1" applyProtection="1">
      <alignment horizontal="right"/>
    </xf>
    <xf numFmtId="4" fontId="20" fillId="25" borderId="85" xfId="0" applyNumberFormat="1" applyFont="1" applyFill="1" applyBorder="1" applyAlignment="1" applyProtection="1">
      <alignment horizontal="right"/>
    </xf>
    <xf numFmtId="4" fontId="20" fillId="25" borderId="86" xfId="0" applyNumberFormat="1" applyFont="1" applyFill="1" applyBorder="1" applyAlignment="1" applyProtection="1">
      <alignment horizontal="right"/>
    </xf>
    <xf numFmtId="4" fontId="20" fillId="25" borderId="19" xfId="0" applyNumberFormat="1" applyFont="1" applyFill="1" applyBorder="1" applyAlignment="1" applyProtection="1">
      <alignment horizontal="right"/>
    </xf>
    <xf numFmtId="4" fontId="20" fillId="25" borderId="24" xfId="0" applyNumberFormat="1" applyFont="1" applyFill="1" applyBorder="1" applyAlignment="1" applyProtection="1">
      <alignment horizontal="right"/>
    </xf>
    <xf numFmtId="4" fontId="20" fillId="25" borderId="81" xfId="0" applyNumberFormat="1" applyFont="1" applyFill="1" applyBorder="1" applyAlignment="1" applyProtection="1">
      <alignment horizontal="right"/>
    </xf>
    <xf numFmtId="4" fontId="20" fillId="25" borderId="82" xfId="0" applyNumberFormat="1" applyFont="1" applyFill="1" applyBorder="1" applyAlignment="1" applyProtection="1">
      <alignment horizontal="right"/>
    </xf>
    <xf numFmtId="4" fontId="20" fillId="25" borderId="83" xfId="0" applyNumberFormat="1" applyFont="1" applyFill="1" applyBorder="1" applyAlignment="1" applyProtection="1">
      <alignment horizontal="right"/>
    </xf>
    <xf numFmtId="0" fontId="20" fillId="25" borderId="21" xfId="0" applyFont="1" applyFill="1" applyBorder="1" applyProtection="1"/>
    <xf numFmtId="4" fontId="20" fillId="0" borderId="22" xfId="0" applyNumberFormat="1" applyFont="1" applyFill="1" applyBorder="1" applyAlignment="1" applyProtection="1">
      <alignment horizontal="right"/>
      <protection locked="0"/>
    </xf>
    <xf numFmtId="4" fontId="20" fillId="0" borderId="25" xfId="0" applyNumberFormat="1" applyFont="1" applyFill="1" applyBorder="1" applyAlignment="1" applyProtection="1">
      <alignment horizontal="right"/>
      <protection locked="0"/>
    </xf>
    <xf numFmtId="4" fontId="20" fillId="0" borderId="87" xfId="0" applyNumberFormat="1" applyFont="1" applyFill="1" applyBorder="1" applyAlignment="1" applyProtection="1">
      <alignment horizontal="right"/>
      <protection locked="0"/>
    </xf>
    <xf numFmtId="4" fontId="20" fillId="0" borderId="88" xfId="0" applyNumberFormat="1" applyFont="1" applyFill="1" applyBorder="1" applyAlignment="1" applyProtection="1">
      <alignment horizontal="right"/>
      <protection locked="0"/>
    </xf>
    <xf numFmtId="4" fontId="20" fillId="0" borderId="89" xfId="0" applyNumberFormat="1" applyFont="1" applyFill="1" applyBorder="1" applyAlignment="1" applyProtection="1">
      <alignment horizontal="right"/>
      <protection locked="0"/>
    </xf>
    <xf numFmtId="4" fontId="21" fillId="28" borderId="13" xfId="0" applyNumberFormat="1" applyFont="1" applyFill="1" applyBorder="1" applyAlignment="1" applyProtection="1">
      <alignment horizontal="right"/>
    </xf>
    <xf numFmtId="4" fontId="21" fillId="28" borderId="11" xfId="0" applyNumberFormat="1" applyFont="1" applyFill="1" applyBorder="1" applyAlignment="1" applyProtection="1">
      <alignment horizontal="right"/>
    </xf>
    <xf numFmtId="4" fontId="21" fillId="28" borderId="90" xfId="0" applyNumberFormat="1" applyFont="1" applyFill="1" applyBorder="1" applyAlignment="1" applyProtection="1">
      <alignment horizontal="right"/>
    </xf>
    <xf numFmtId="4" fontId="21" fillId="28" borderId="91" xfId="0" applyNumberFormat="1" applyFont="1" applyFill="1" applyBorder="1" applyAlignment="1" applyProtection="1">
      <alignment horizontal="right"/>
    </xf>
    <xf numFmtId="4" fontId="21" fillId="28" borderId="92" xfId="0" applyNumberFormat="1" applyFont="1" applyFill="1" applyBorder="1" applyAlignment="1" applyProtection="1">
      <alignment horizontal="right"/>
    </xf>
    <xf numFmtId="0" fontId="20" fillId="24" borderId="17" xfId="0" applyFont="1" applyFill="1" applyBorder="1" applyProtection="1"/>
    <xf numFmtId="0" fontId="20" fillId="26" borderId="18" xfId="0" applyFont="1" applyFill="1" applyBorder="1" applyProtection="1"/>
    <xf numFmtId="4" fontId="20" fillId="26" borderId="19" xfId="0" applyNumberFormat="1" applyFont="1" applyFill="1" applyBorder="1" applyAlignment="1" applyProtection="1">
      <alignment horizontal="right"/>
    </xf>
    <xf numFmtId="4" fontId="20" fillId="26" borderId="24" xfId="0" applyNumberFormat="1" applyFont="1" applyFill="1" applyBorder="1" applyAlignment="1" applyProtection="1">
      <alignment horizontal="right"/>
    </xf>
    <xf numFmtId="4" fontId="20" fillId="26" borderId="81" xfId="0" applyNumberFormat="1" applyFont="1" applyFill="1" applyBorder="1" applyAlignment="1" applyProtection="1">
      <alignment horizontal="right"/>
    </xf>
    <xf numFmtId="4" fontId="20" fillId="26" borderId="82" xfId="0" applyNumberFormat="1" applyFont="1" applyFill="1" applyBorder="1" applyAlignment="1" applyProtection="1">
      <alignment horizontal="right"/>
    </xf>
    <xf numFmtId="4" fontId="20" fillId="26" borderId="83" xfId="0" applyNumberFormat="1" applyFont="1" applyFill="1" applyBorder="1" applyAlignment="1" applyProtection="1">
      <alignment horizontal="right"/>
    </xf>
    <xf numFmtId="4" fontId="20" fillId="0" borderId="19" xfId="0" applyNumberFormat="1" applyFont="1" applyFill="1" applyBorder="1" applyAlignment="1" applyProtection="1">
      <alignment horizontal="right" vertical="center"/>
      <protection locked="0"/>
    </xf>
    <xf numFmtId="4" fontId="20" fillId="0" borderId="24" xfId="0" applyNumberFormat="1" applyFont="1" applyFill="1" applyBorder="1" applyAlignment="1" applyProtection="1">
      <alignment horizontal="right" vertical="center"/>
      <protection locked="0"/>
    </xf>
    <xf numFmtId="4" fontId="20" fillId="0" borderId="81" xfId="0" applyNumberFormat="1" applyFont="1" applyFill="1" applyBorder="1" applyAlignment="1" applyProtection="1">
      <alignment horizontal="right" vertical="center"/>
      <protection locked="0"/>
    </xf>
    <xf numFmtId="4" fontId="20" fillId="0" borderId="82" xfId="0" applyNumberFormat="1" applyFont="1" applyFill="1" applyBorder="1" applyAlignment="1" applyProtection="1">
      <alignment horizontal="right" vertical="center"/>
      <protection locked="0"/>
    </xf>
    <xf numFmtId="4" fontId="20" fillId="0" borderId="83" xfId="0" applyNumberFormat="1" applyFont="1" applyFill="1" applyBorder="1" applyAlignment="1" applyProtection="1">
      <alignment horizontal="right" vertical="center"/>
      <protection locked="0"/>
    </xf>
    <xf numFmtId="0" fontId="21" fillId="25" borderId="0" xfId="0" applyFont="1" applyFill="1" applyBorder="1" applyProtection="1"/>
    <xf numFmtId="0" fontId="23" fillId="29" borderId="12" xfId="0" applyFont="1" applyFill="1" applyBorder="1" applyAlignment="1" applyProtection="1">
      <alignment horizontal="center"/>
    </xf>
    <xf numFmtId="4" fontId="23" fillId="29" borderId="53" xfId="0" applyNumberFormat="1" applyFont="1" applyFill="1" applyBorder="1" applyAlignment="1" applyProtection="1">
      <alignment horizontal="right"/>
    </xf>
    <xf numFmtId="4" fontId="23" fillId="29" borderId="54" xfId="0" applyNumberFormat="1" applyFont="1" applyFill="1" applyBorder="1" applyAlignment="1" applyProtection="1">
      <alignment horizontal="right"/>
    </xf>
    <xf numFmtId="4" fontId="23" fillId="29" borderId="93" xfId="0" applyNumberFormat="1" applyFont="1" applyFill="1" applyBorder="1" applyAlignment="1" applyProtection="1">
      <alignment horizontal="right"/>
    </xf>
    <xf numFmtId="4" fontId="23" fillId="29" borderId="94" xfId="0" applyNumberFormat="1" applyFont="1" applyFill="1" applyBorder="1" applyAlignment="1" applyProtection="1">
      <alignment horizontal="right"/>
    </xf>
    <xf numFmtId="4" fontId="23" fillId="29" borderId="95" xfId="0" applyNumberFormat="1" applyFont="1" applyFill="1" applyBorder="1" applyAlignment="1" applyProtection="1">
      <alignment horizontal="right"/>
    </xf>
    <xf numFmtId="0" fontId="20" fillId="24" borderId="0" xfId="0" applyFont="1" applyFill="1" applyBorder="1" applyAlignment="1" applyProtection="1">
      <alignment horizontal="left" vertical="center" wrapText="1"/>
    </xf>
    <xf numFmtId="0" fontId="20" fillId="25" borderId="10" xfId="0" applyFont="1" applyFill="1" applyBorder="1" applyAlignment="1" applyProtection="1">
      <alignment horizontal="left" vertical="center" wrapText="1"/>
    </xf>
    <xf numFmtId="0" fontId="20" fillId="24" borderId="10" xfId="0" applyFont="1" applyFill="1" applyBorder="1" applyProtection="1"/>
    <xf numFmtId="0" fontId="21" fillId="25" borderId="21" xfId="0" applyFont="1" applyFill="1" applyBorder="1" applyProtection="1"/>
    <xf numFmtId="4" fontId="20" fillId="0" borderId="34" xfId="0" applyNumberFormat="1" applyFont="1" applyFill="1" applyBorder="1" applyAlignment="1" applyProtection="1">
      <alignment horizontal="right"/>
      <protection locked="0"/>
    </xf>
    <xf numFmtId="4" fontId="20" fillId="0" borderId="96" xfId="0" applyNumberFormat="1" applyFont="1" applyFill="1" applyBorder="1" applyAlignment="1" applyProtection="1">
      <alignment horizontal="right"/>
      <protection locked="0"/>
    </xf>
    <xf numFmtId="4" fontId="20" fillId="0" borderId="97" xfId="0" applyNumberFormat="1" applyFont="1" applyFill="1" applyBorder="1" applyAlignment="1" applyProtection="1">
      <alignment horizontal="right"/>
      <protection locked="0"/>
    </xf>
    <xf numFmtId="4" fontId="20" fillId="0" borderId="98" xfId="0" applyNumberFormat="1" applyFont="1" applyFill="1" applyBorder="1" applyAlignment="1" applyProtection="1">
      <alignment horizontal="right"/>
      <protection locked="0"/>
    </xf>
    <xf numFmtId="4" fontId="23" fillId="29" borderId="11" xfId="0" applyNumberFormat="1" applyFont="1" applyFill="1" applyBorder="1" applyAlignment="1" applyProtection="1">
      <alignment horizontal="right"/>
    </xf>
    <xf numFmtId="4" fontId="23" fillId="29" borderId="90" xfId="0" applyNumberFormat="1" applyFont="1" applyFill="1" applyBorder="1" applyAlignment="1" applyProtection="1">
      <alignment horizontal="right"/>
    </xf>
    <xf numFmtId="4" fontId="23" fillId="29" borderId="91" xfId="0" applyNumberFormat="1" applyFont="1" applyFill="1" applyBorder="1" applyAlignment="1" applyProtection="1">
      <alignment horizontal="right"/>
    </xf>
    <xf numFmtId="0" fontId="20" fillId="25" borderId="10" xfId="0" applyFont="1" applyFill="1" applyBorder="1" applyProtection="1"/>
    <xf numFmtId="0" fontId="20" fillId="25" borderId="66" xfId="0" applyFont="1" applyFill="1" applyBorder="1" applyAlignment="1" applyProtection="1">
      <alignment horizontal="center" vertical="center" wrapText="1"/>
    </xf>
    <xf numFmtId="0" fontId="20" fillId="25" borderId="67" xfId="0" applyFont="1" applyFill="1" applyBorder="1" applyAlignment="1" applyProtection="1">
      <alignment horizontal="center" vertical="center" wrapText="1"/>
    </xf>
    <xf numFmtId="0" fontId="21" fillId="26" borderId="26" xfId="0" applyFont="1" applyFill="1" applyBorder="1" applyProtection="1"/>
    <xf numFmtId="0" fontId="21" fillId="26" borderId="15" xfId="0" applyFont="1" applyFill="1" applyBorder="1" applyProtection="1"/>
    <xf numFmtId="4" fontId="21" fillId="26" borderId="16" xfId="0" applyNumberFormat="1" applyFont="1" applyFill="1" applyBorder="1" applyAlignment="1" applyProtection="1">
      <alignment horizontal="right" vertical="center"/>
    </xf>
    <xf numFmtId="4" fontId="21" fillId="26" borderId="26" xfId="0" applyNumberFormat="1" applyFont="1" applyFill="1" applyBorder="1" applyAlignment="1" applyProtection="1">
      <alignment horizontal="right" vertical="center"/>
    </xf>
    <xf numFmtId="4" fontId="21" fillId="26" borderId="99" xfId="0" applyNumberFormat="1" applyFont="1" applyFill="1" applyBorder="1" applyAlignment="1" applyProtection="1">
      <alignment horizontal="right" vertical="center"/>
    </xf>
    <xf numFmtId="4" fontId="21" fillId="26" borderId="100" xfId="0" applyNumberFormat="1" applyFont="1" applyFill="1" applyBorder="1" applyAlignment="1" applyProtection="1">
      <alignment horizontal="right" vertical="center"/>
    </xf>
    <xf numFmtId="4" fontId="21" fillId="26" borderId="101" xfId="0" applyNumberFormat="1" applyFont="1" applyFill="1" applyBorder="1" applyAlignment="1" applyProtection="1">
      <alignment horizontal="right" vertical="center"/>
    </xf>
    <xf numFmtId="0" fontId="24" fillId="24" borderId="0" xfId="0" applyFont="1" applyFill="1" applyBorder="1" applyProtection="1"/>
    <xf numFmtId="0" fontId="24" fillId="24" borderId="18" xfId="0" applyFont="1" applyFill="1" applyBorder="1" applyProtection="1"/>
    <xf numFmtId="4" fontId="26" fillId="0" borderId="19" xfId="0" applyNumberFormat="1" applyFont="1" applyFill="1" applyBorder="1" applyAlignment="1" applyProtection="1">
      <alignment horizontal="right" vertical="center"/>
      <protection locked="0"/>
    </xf>
    <xf numFmtId="4" fontId="26" fillId="0" borderId="24" xfId="0" applyNumberFormat="1" applyFont="1" applyFill="1" applyBorder="1" applyAlignment="1" applyProtection="1">
      <alignment horizontal="right" vertical="center"/>
      <protection locked="0"/>
    </xf>
    <xf numFmtId="4" fontId="26" fillId="0" borderId="81" xfId="0" applyNumberFormat="1" applyFont="1" applyFill="1" applyBorder="1" applyAlignment="1" applyProtection="1">
      <alignment horizontal="right" vertical="center"/>
      <protection locked="0"/>
    </xf>
    <xf numFmtId="4" fontId="26" fillId="0" borderId="82" xfId="0" applyNumberFormat="1" applyFont="1" applyFill="1" applyBorder="1" applyAlignment="1" applyProtection="1">
      <alignment horizontal="right" vertical="center"/>
      <protection locked="0"/>
    </xf>
    <xf numFmtId="4" fontId="26" fillId="0" borderId="83" xfId="0" applyNumberFormat="1" applyFont="1" applyFill="1" applyBorder="1" applyAlignment="1" applyProtection="1">
      <alignment horizontal="right" vertical="center"/>
      <protection locked="0"/>
    </xf>
    <xf numFmtId="0" fontId="24" fillId="24" borderId="0" xfId="0" applyFont="1" applyFill="1" applyAlignment="1" applyProtection="1">
      <alignment horizontal="center"/>
    </xf>
    <xf numFmtId="0" fontId="24" fillId="24" borderId="0" xfId="0" applyFont="1" applyFill="1" applyProtection="1"/>
    <xf numFmtId="4" fontId="20" fillId="0" borderId="19" xfId="0" applyNumberFormat="1" applyFont="1" applyFill="1" applyBorder="1" applyProtection="1">
      <protection locked="0"/>
    </xf>
    <xf numFmtId="4" fontId="20" fillId="0" borderId="24" xfId="0" applyNumberFormat="1" applyFont="1" applyFill="1" applyBorder="1" applyProtection="1">
      <protection locked="0"/>
    </xf>
    <xf numFmtId="4" fontId="20" fillId="0" borderId="81" xfId="0" applyNumberFormat="1" applyFont="1" applyFill="1" applyBorder="1" applyProtection="1">
      <protection locked="0"/>
    </xf>
    <xf numFmtId="4" fontId="20" fillId="0" borderId="82" xfId="0" applyNumberFormat="1" applyFont="1" applyFill="1" applyBorder="1" applyProtection="1">
      <protection locked="0"/>
    </xf>
    <xf numFmtId="4" fontId="20" fillId="0" borderId="83" xfId="0" applyNumberFormat="1" applyFont="1" applyFill="1" applyBorder="1" applyProtection="1">
      <protection locked="0"/>
    </xf>
    <xf numFmtId="0" fontId="20" fillId="24" borderId="21" xfId="0" applyFont="1" applyFill="1" applyBorder="1" applyProtection="1"/>
    <xf numFmtId="0" fontId="21" fillId="26" borderId="24" xfId="0" applyFont="1" applyFill="1" applyBorder="1" applyProtection="1"/>
    <xf numFmtId="4" fontId="21" fillId="26" borderId="19" xfId="0" applyNumberFormat="1" applyFont="1" applyFill="1" applyBorder="1" applyAlignment="1" applyProtection="1">
      <alignment horizontal="right" vertical="center"/>
    </xf>
    <xf numFmtId="4" fontId="21" fillId="26" borderId="24" xfId="0" applyNumberFormat="1" applyFont="1" applyFill="1" applyBorder="1" applyAlignment="1" applyProtection="1">
      <alignment horizontal="right" vertical="center"/>
    </xf>
    <xf numFmtId="4" fontId="21" fillId="26" borderId="81" xfId="0" applyNumberFormat="1" applyFont="1" applyFill="1" applyBorder="1" applyAlignment="1" applyProtection="1">
      <alignment horizontal="right" vertical="center"/>
    </xf>
    <xf numFmtId="4" fontId="21" fillId="26" borderId="82" xfId="0" applyNumberFormat="1" applyFont="1" applyFill="1" applyBorder="1" applyAlignment="1" applyProtection="1">
      <alignment horizontal="right" vertical="center"/>
    </xf>
    <xf numFmtId="4" fontId="21" fillId="26" borderId="83" xfId="0" applyNumberFormat="1" applyFont="1" applyFill="1" applyBorder="1" applyAlignment="1" applyProtection="1">
      <alignment horizontal="right" vertical="center"/>
    </xf>
    <xf numFmtId="4" fontId="20" fillId="0" borderId="20" xfId="0" applyNumberFormat="1" applyFont="1" applyFill="1" applyBorder="1" applyProtection="1">
      <protection locked="0"/>
    </xf>
    <xf numFmtId="4" fontId="20" fillId="0" borderId="23" xfId="0" applyNumberFormat="1" applyFont="1" applyFill="1" applyBorder="1" applyProtection="1">
      <protection locked="0"/>
    </xf>
    <xf numFmtId="4" fontId="20" fillId="0" borderId="84" xfId="0" applyNumberFormat="1" applyFont="1" applyFill="1" applyBorder="1" applyProtection="1">
      <protection locked="0"/>
    </xf>
    <xf numFmtId="4" fontId="20" fillId="0" borderId="85" xfId="0" applyNumberFormat="1" applyFont="1" applyFill="1" applyBorder="1" applyProtection="1">
      <protection locked="0"/>
    </xf>
    <xf numFmtId="4" fontId="20" fillId="0" borderId="86" xfId="0" applyNumberFormat="1" applyFont="1" applyFill="1" applyBorder="1" applyProtection="1">
      <protection locked="0"/>
    </xf>
    <xf numFmtId="4" fontId="20" fillId="0" borderId="27" xfId="0" applyNumberFormat="1" applyFont="1" applyFill="1" applyBorder="1" applyProtection="1">
      <protection locked="0"/>
    </xf>
    <xf numFmtId="4" fontId="20" fillId="0" borderId="34" xfId="0" applyNumberFormat="1" applyFont="1" applyFill="1" applyBorder="1" applyProtection="1">
      <protection locked="0"/>
    </xf>
    <xf numFmtId="4" fontId="20" fillId="0" borderId="96" xfId="0" applyNumberFormat="1" applyFont="1" applyFill="1" applyBorder="1" applyProtection="1">
      <protection locked="0"/>
    </xf>
    <xf numFmtId="4" fontId="20" fillId="0" borderId="97" xfId="0" applyNumberFormat="1" applyFont="1" applyFill="1" applyBorder="1" applyProtection="1">
      <protection locked="0"/>
    </xf>
    <xf numFmtId="4" fontId="20" fillId="0" borderId="98" xfId="0" applyNumberFormat="1" applyFont="1" applyFill="1" applyBorder="1" applyProtection="1">
      <protection locked="0"/>
    </xf>
    <xf numFmtId="0" fontId="21" fillId="26" borderId="11" xfId="0" applyFont="1" applyFill="1" applyBorder="1" applyAlignment="1" applyProtection="1"/>
    <xf numFmtId="0" fontId="21" fillId="26" borderId="12" xfId="0" applyFont="1" applyFill="1" applyBorder="1" applyAlignment="1" applyProtection="1"/>
    <xf numFmtId="164" fontId="21" fillId="26" borderId="13" xfId="0" applyNumberFormat="1" applyFont="1" applyFill="1" applyBorder="1" applyAlignment="1" applyProtection="1">
      <alignment horizontal="right"/>
    </xf>
    <xf numFmtId="164" fontId="21" fillId="26" borderId="11" xfId="0" applyNumberFormat="1" applyFont="1" applyFill="1" applyBorder="1" applyAlignment="1" applyProtection="1">
      <alignment horizontal="right"/>
    </xf>
    <xf numFmtId="164" fontId="21" fillId="26" borderId="90" xfId="0" applyNumberFormat="1" applyFont="1" applyFill="1" applyBorder="1" applyAlignment="1" applyProtection="1">
      <alignment horizontal="right"/>
    </xf>
    <xf numFmtId="164" fontId="21" fillId="26" borderId="91" xfId="0" applyNumberFormat="1" applyFont="1" applyFill="1" applyBorder="1" applyAlignment="1" applyProtection="1">
      <alignment horizontal="right"/>
    </xf>
    <xf numFmtId="164" fontId="21" fillId="26" borderId="92" xfId="0" applyNumberFormat="1" applyFont="1" applyFill="1" applyBorder="1" applyAlignment="1" applyProtection="1">
      <alignment horizontal="right"/>
    </xf>
    <xf numFmtId="164" fontId="21" fillId="26" borderId="20" xfId="0" applyNumberFormat="1" applyFont="1" applyFill="1" applyBorder="1" applyAlignment="1" applyProtection="1">
      <alignment horizontal="right" vertical="center"/>
    </xf>
    <xf numFmtId="164" fontId="21" fillId="26" borderId="23" xfId="0" applyNumberFormat="1" applyFont="1" applyFill="1" applyBorder="1" applyAlignment="1" applyProtection="1">
      <alignment horizontal="right" vertical="center"/>
    </xf>
    <xf numFmtId="164" fontId="21" fillId="26" borderId="84" xfId="0" applyNumberFormat="1" applyFont="1" applyFill="1" applyBorder="1" applyAlignment="1" applyProtection="1">
      <alignment horizontal="right" vertical="center"/>
    </xf>
    <xf numFmtId="164" fontId="21" fillId="26" borderId="85" xfId="0" applyNumberFormat="1" applyFont="1" applyFill="1" applyBorder="1" applyAlignment="1" applyProtection="1">
      <alignment horizontal="right" vertical="center"/>
    </xf>
    <xf numFmtId="164" fontId="21" fillId="26" borderId="86" xfId="0" applyNumberFormat="1" applyFont="1" applyFill="1" applyBorder="1" applyAlignment="1" applyProtection="1">
      <alignment horizontal="right" vertical="center"/>
    </xf>
    <xf numFmtId="164" fontId="20" fillId="0" borderId="20" xfId="0" applyNumberFormat="1" applyFont="1" applyFill="1" applyBorder="1" applyAlignment="1" applyProtection="1">
      <alignment horizontal="right" vertical="center"/>
      <protection locked="0"/>
    </xf>
    <xf numFmtId="164" fontId="20" fillId="0" borderId="23" xfId="0" applyNumberFormat="1" applyFont="1" applyFill="1" applyBorder="1" applyAlignment="1" applyProtection="1">
      <alignment horizontal="right" vertical="center"/>
      <protection locked="0"/>
    </xf>
    <xf numFmtId="164" fontId="20" fillId="0" borderId="84" xfId="0" applyNumberFormat="1" applyFont="1" applyFill="1" applyBorder="1" applyAlignment="1" applyProtection="1">
      <alignment horizontal="right" vertical="center"/>
      <protection locked="0"/>
    </xf>
    <xf numFmtId="164" fontId="20" fillId="0" borderId="85" xfId="0" applyNumberFormat="1" applyFont="1" applyFill="1" applyBorder="1" applyAlignment="1" applyProtection="1">
      <alignment horizontal="right" vertical="center"/>
      <protection locked="0"/>
    </xf>
    <xf numFmtId="164" fontId="20" fillId="0" borderId="86" xfId="0" applyNumberFormat="1" applyFont="1" applyFill="1" applyBorder="1" applyAlignment="1" applyProtection="1">
      <alignment horizontal="right" vertical="center"/>
      <protection locked="0"/>
    </xf>
    <xf numFmtId="164" fontId="20" fillId="0" borderId="19" xfId="0" applyNumberFormat="1" applyFont="1" applyFill="1" applyBorder="1" applyAlignment="1" applyProtection="1">
      <alignment horizontal="right" vertical="center"/>
      <protection locked="0"/>
    </xf>
    <xf numFmtId="164" fontId="20" fillId="0" borderId="24" xfId="0" applyNumberFormat="1" applyFont="1" applyFill="1" applyBorder="1" applyAlignment="1" applyProtection="1">
      <alignment horizontal="right" vertical="center"/>
      <protection locked="0"/>
    </xf>
    <xf numFmtId="164" fontId="20" fillId="0" borderId="81" xfId="0" applyNumberFormat="1" applyFont="1" applyFill="1" applyBorder="1" applyAlignment="1" applyProtection="1">
      <alignment horizontal="right" vertical="center"/>
      <protection locked="0"/>
    </xf>
    <xf numFmtId="164" fontId="20" fillId="0" borderId="82" xfId="0" applyNumberFormat="1" applyFont="1" applyFill="1" applyBorder="1" applyAlignment="1" applyProtection="1">
      <alignment horizontal="right" vertical="center"/>
      <protection locked="0"/>
    </xf>
    <xf numFmtId="164" fontId="20" fillId="0" borderId="83" xfId="0" applyNumberFormat="1" applyFont="1" applyFill="1" applyBorder="1" applyAlignment="1" applyProtection="1">
      <alignment horizontal="right" vertical="center"/>
      <protection locked="0"/>
    </xf>
    <xf numFmtId="164" fontId="20" fillId="0" borderId="19" xfId="0" applyNumberFormat="1" applyFont="1" applyFill="1" applyBorder="1" applyAlignment="1" applyProtection="1">
      <alignment horizontal="right"/>
      <protection locked="0"/>
    </xf>
    <xf numFmtId="164" fontId="20" fillId="0" borderId="24" xfId="0" applyNumberFormat="1" applyFont="1" applyFill="1" applyBorder="1" applyAlignment="1" applyProtection="1">
      <alignment horizontal="right"/>
      <protection locked="0"/>
    </xf>
    <xf numFmtId="164" fontId="20" fillId="0" borderId="81" xfId="0" applyNumberFormat="1" applyFont="1" applyFill="1" applyBorder="1" applyAlignment="1" applyProtection="1">
      <alignment horizontal="right"/>
      <protection locked="0"/>
    </xf>
    <xf numFmtId="164" fontId="20" fillId="0" borderId="82" xfId="0" applyNumberFormat="1" applyFont="1" applyFill="1" applyBorder="1" applyAlignment="1" applyProtection="1">
      <alignment horizontal="right"/>
      <protection locked="0"/>
    </xf>
    <xf numFmtId="164" fontId="20" fillId="0" borderId="83" xfId="0" applyNumberFormat="1" applyFont="1" applyFill="1" applyBorder="1" applyAlignment="1" applyProtection="1">
      <alignment horizontal="right"/>
      <protection locked="0"/>
    </xf>
    <xf numFmtId="164" fontId="21" fillId="26" borderId="19" xfId="0" applyNumberFormat="1" applyFont="1" applyFill="1" applyBorder="1" applyAlignment="1" applyProtection="1">
      <alignment horizontal="right"/>
    </xf>
    <xf numFmtId="164" fontId="21" fillId="26" borderId="24" xfId="0" applyNumberFormat="1" applyFont="1" applyFill="1" applyBorder="1" applyAlignment="1" applyProtection="1">
      <alignment horizontal="right"/>
    </xf>
    <xf numFmtId="164" fontId="21" fillId="26" borderId="81" xfId="0" applyNumberFormat="1" applyFont="1" applyFill="1" applyBorder="1" applyAlignment="1" applyProtection="1">
      <alignment horizontal="right"/>
    </xf>
    <xf numFmtId="164" fontId="21" fillId="26" borderId="82" xfId="0" applyNumberFormat="1" applyFont="1" applyFill="1" applyBorder="1" applyAlignment="1" applyProtection="1">
      <alignment horizontal="right"/>
    </xf>
    <xf numFmtId="164" fontId="21" fillId="26" borderId="83" xfId="0" applyNumberFormat="1" applyFont="1" applyFill="1" applyBorder="1" applyAlignment="1" applyProtection="1">
      <alignment horizontal="right"/>
    </xf>
    <xf numFmtId="164" fontId="20" fillId="0" borderId="27" xfId="0" applyNumberFormat="1" applyFont="1" applyFill="1" applyBorder="1" applyAlignment="1" applyProtection="1">
      <alignment horizontal="right" vertical="center"/>
      <protection locked="0"/>
    </xf>
    <xf numFmtId="164" fontId="20" fillId="0" borderId="34" xfId="0" applyNumberFormat="1" applyFont="1" applyFill="1" applyBorder="1" applyAlignment="1" applyProtection="1">
      <alignment horizontal="right" vertical="center"/>
      <protection locked="0"/>
    </xf>
    <xf numFmtId="164" fontId="20" fillId="0" borderId="96" xfId="0" applyNumberFormat="1" applyFont="1" applyFill="1" applyBorder="1" applyAlignment="1" applyProtection="1">
      <alignment horizontal="right" vertical="center"/>
      <protection locked="0"/>
    </xf>
    <xf numFmtId="164" fontId="20" fillId="0" borderId="97" xfId="0" applyNumberFormat="1" applyFont="1" applyFill="1" applyBorder="1" applyAlignment="1" applyProtection="1">
      <alignment horizontal="right" vertical="center"/>
      <protection locked="0"/>
    </xf>
    <xf numFmtId="164" fontId="20" fillId="0" borderId="98" xfId="0" applyNumberFormat="1" applyFont="1" applyFill="1" applyBorder="1" applyAlignment="1" applyProtection="1">
      <alignment horizontal="right" vertical="center"/>
      <protection locked="0"/>
    </xf>
    <xf numFmtId="164" fontId="21" fillId="26" borderId="19" xfId="0" applyNumberFormat="1" applyFont="1" applyFill="1" applyBorder="1" applyAlignment="1" applyProtection="1">
      <alignment horizontal="right" vertical="center"/>
    </xf>
    <xf numFmtId="164" fontId="21" fillId="26" borderId="24" xfId="0" applyNumberFormat="1" applyFont="1" applyFill="1" applyBorder="1" applyAlignment="1" applyProtection="1">
      <alignment horizontal="right" vertical="center"/>
    </xf>
    <xf numFmtId="164" fontId="21" fillId="26" borderId="81" xfId="0" applyNumberFormat="1" applyFont="1" applyFill="1" applyBorder="1" applyAlignment="1" applyProtection="1">
      <alignment horizontal="right" vertical="center"/>
    </xf>
    <xf numFmtId="164" fontId="21" fillId="26" borderId="82" xfId="0" applyNumberFormat="1" applyFont="1" applyFill="1" applyBorder="1" applyAlignment="1" applyProtection="1">
      <alignment horizontal="right" vertical="center"/>
    </xf>
    <xf numFmtId="164" fontId="21" fillId="26" borderId="83" xfId="0" applyNumberFormat="1" applyFont="1" applyFill="1" applyBorder="1" applyAlignment="1" applyProtection="1">
      <alignment horizontal="right" vertical="center"/>
    </xf>
    <xf numFmtId="164" fontId="20" fillId="0" borderId="27" xfId="0" applyNumberFormat="1" applyFont="1" applyFill="1" applyBorder="1" applyAlignment="1" applyProtection="1">
      <alignment horizontal="right"/>
      <protection locked="0"/>
    </xf>
    <xf numFmtId="164" fontId="20" fillId="0" borderId="34" xfId="0" applyNumberFormat="1" applyFont="1" applyFill="1" applyBorder="1" applyAlignment="1" applyProtection="1">
      <alignment horizontal="right"/>
      <protection locked="0"/>
    </xf>
    <xf numFmtId="164" fontId="20" fillId="0" borderId="96" xfId="0" applyNumberFormat="1" applyFont="1" applyFill="1" applyBorder="1" applyAlignment="1" applyProtection="1">
      <alignment horizontal="right"/>
      <protection locked="0"/>
    </xf>
    <xf numFmtId="164" fontId="20" fillId="0" borderId="97" xfId="0" applyNumberFormat="1" applyFont="1" applyFill="1" applyBorder="1" applyAlignment="1" applyProtection="1">
      <alignment horizontal="right"/>
      <protection locked="0"/>
    </xf>
    <xf numFmtId="164" fontId="20" fillId="0" borderId="98" xfId="0" applyNumberFormat="1" applyFont="1" applyFill="1" applyBorder="1" applyAlignment="1" applyProtection="1">
      <alignment horizontal="right"/>
      <protection locked="0"/>
    </xf>
    <xf numFmtId="164" fontId="21" fillId="26" borderId="16" xfId="0" applyNumberFormat="1" applyFont="1" applyFill="1" applyBorder="1" applyAlignment="1" applyProtection="1">
      <alignment horizontal="right" vertical="center"/>
    </xf>
    <xf numFmtId="164" fontId="21" fillId="26" borderId="26" xfId="0" applyNumberFormat="1" applyFont="1" applyFill="1" applyBorder="1" applyAlignment="1" applyProtection="1">
      <alignment horizontal="right" vertical="center"/>
    </xf>
    <xf numFmtId="164" fontId="21" fillId="26" borderId="99" xfId="0" applyNumberFormat="1" applyFont="1" applyFill="1" applyBorder="1" applyAlignment="1" applyProtection="1">
      <alignment horizontal="right" vertical="center"/>
    </xf>
    <xf numFmtId="164" fontId="21" fillId="26" borderId="100" xfId="0" applyNumberFormat="1" applyFont="1" applyFill="1" applyBorder="1" applyAlignment="1" applyProtection="1">
      <alignment horizontal="right" vertical="center"/>
    </xf>
    <xf numFmtId="164" fontId="21" fillId="26" borderId="101" xfId="0" applyNumberFormat="1" applyFont="1" applyFill="1" applyBorder="1" applyAlignment="1" applyProtection="1">
      <alignment horizontal="right" vertical="center"/>
    </xf>
    <xf numFmtId="164" fontId="20" fillId="0" borderId="16" xfId="0" applyNumberFormat="1" applyFont="1" applyFill="1" applyBorder="1" applyAlignment="1" applyProtection="1">
      <alignment horizontal="right" vertical="center"/>
      <protection locked="0"/>
    </xf>
    <xf numFmtId="164" fontId="20" fillId="0" borderId="26" xfId="0" applyNumberFormat="1" applyFont="1" applyFill="1" applyBorder="1" applyAlignment="1" applyProtection="1">
      <alignment horizontal="right" vertical="center"/>
      <protection locked="0"/>
    </xf>
    <xf numFmtId="164" fontId="20" fillId="0" borderId="99" xfId="0" applyNumberFormat="1" applyFont="1" applyFill="1" applyBorder="1" applyAlignment="1" applyProtection="1">
      <alignment horizontal="right" vertical="center"/>
      <protection locked="0"/>
    </xf>
    <xf numFmtId="164" fontId="20" fillId="0" borderId="100" xfId="0" applyNumberFormat="1" applyFont="1" applyFill="1" applyBorder="1" applyAlignment="1" applyProtection="1">
      <alignment horizontal="right" vertical="center"/>
      <protection locked="0"/>
    </xf>
    <xf numFmtId="164" fontId="20" fillId="0" borderId="101" xfId="0" applyNumberFormat="1" applyFont="1" applyFill="1" applyBorder="1" applyAlignment="1" applyProtection="1">
      <alignment horizontal="right" vertical="center"/>
      <protection locked="0"/>
    </xf>
    <xf numFmtId="0" fontId="20" fillId="25" borderId="0" xfId="0" applyFont="1" applyFill="1" applyProtection="1"/>
    <xf numFmtId="0" fontId="21" fillId="25" borderId="0" xfId="0" applyFont="1" applyFill="1" applyBorder="1" applyAlignment="1" applyProtection="1">
      <alignment horizontal="center" vertical="center" wrapText="1"/>
    </xf>
    <xf numFmtId="0" fontId="21" fillId="27" borderId="32" xfId="0" applyFont="1" applyFill="1" applyBorder="1" applyAlignment="1" applyProtection="1">
      <alignment vertical="center"/>
    </xf>
    <xf numFmtId="0" fontId="21" fillId="27" borderId="33" xfId="0" applyFont="1" applyFill="1" applyBorder="1" applyAlignment="1" applyProtection="1">
      <alignment vertical="center"/>
    </xf>
    <xf numFmtId="4" fontId="21" fillId="27" borderId="29" xfId="0" applyNumberFormat="1" applyFont="1" applyFill="1" applyBorder="1" applyAlignment="1" applyProtection="1">
      <alignment vertical="center"/>
    </xf>
    <xf numFmtId="4" fontId="21" fillId="27" borderId="17" xfId="0" applyNumberFormat="1" applyFont="1" applyFill="1" applyBorder="1" applyAlignment="1" applyProtection="1">
      <alignment vertical="center"/>
    </xf>
    <xf numFmtId="4" fontId="21" fillId="27" borderId="84" xfId="0" applyNumberFormat="1" applyFont="1" applyFill="1" applyBorder="1" applyAlignment="1" applyProtection="1">
      <alignment vertical="center"/>
    </xf>
    <xf numFmtId="4" fontId="21" fillId="27" borderId="85" xfId="0" applyNumberFormat="1" applyFont="1" applyFill="1" applyBorder="1" applyAlignment="1" applyProtection="1">
      <alignment vertical="center"/>
    </xf>
    <xf numFmtId="4" fontId="21" fillId="27" borderId="86" xfId="0" applyNumberFormat="1" applyFont="1" applyFill="1" applyBorder="1" applyAlignment="1" applyProtection="1">
      <alignment vertical="center"/>
    </xf>
    <xf numFmtId="0" fontId="21" fillId="25" borderId="30" xfId="0" applyFont="1" applyFill="1" applyBorder="1" applyAlignment="1" applyProtection="1">
      <alignment vertical="center"/>
    </xf>
    <xf numFmtId="0" fontId="21" fillId="25" borderId="31" xfId="0" applyFont="1" applyFill="1" applyBorder="1" applyAlignment="1" applyProtection="1">
      <alignment vertical="center"/>
    </xf>
    <xf numFmtId="0" fontId="20" fillId="25" borderId="30" xfId="0" applyFont="1" applyFill="1" applyBorder="1" applyProtection="1"/>
    <xf numFmtId="4" fontId="21" fillId="25" borderId="28" xfId="0" applyNumberFormat="1" applyFont="1" applyFill="1" applyBorder="1" applyAlignment="1" applyProtection="1">
      <alignment vertical="center"/>
    </xf>
    <xf numFmtId="4" fontId="21" fillId="25" borderId="18" xfId="0" applyNumberFormat="1" applyFont="1" applyFill="1" applyBorder="1" applyAlignment="1" applyProtection="1">
      <alignment vertical="center"/>
    </xf>
    <xf numFmtId="4" fontId="21" fillId="25" borderId="81" xfId="0" applyNumberFormat="1" applyFont="1" applyFill="1" applyBorder="1" applyAlignment="1" applyProtection="1">
      <alignment vertical="center"/>
    </xf>
    <xf numFmtId="4" fontId="21" fillId="25" borderId="82" xfId="0" applyNumberFormat="1" applyFont="1" applyFill="1" applyBorder="1" applyAlignment="1" applyProtection="1">
      <alignment vertical="center"/>
    </xf>
    <xf numFmtId="4" fontId="21" fillId="25" borderId="83" xfId="0" applyNumberFormat="1" applyFont="1" applyFill="1" applyBorder="1" applyAlignment="1" applyProtection="1">
      <alignment vertical="center"/>
    </xf>
    <xf numFmtId="0" fontId="20" fillId="24" borderId="30" xfId="0" applyFont="1" applyFill="1" applyBorder="1" applyAlignment="1" applyProtection="1">
      <alignment vertical="center"/>
    </xf>
    <xf numFmtId="0" fontId="20" fillId="24" borderId="30" xfId="0" applyFont="1" applyFill="1" applyBorder="1" applyProtection="1"/>
    <xf numFmtId="0" fontId="20" fillId="24" borderId="0" xfId="0" applyFont="1" applyFill="1" applyAlignment="1" applyProtection="1">
      <alignment vertical="top"/>
    </xf>
    <xf numFmtId="0" fontId="21" fillId="25" borderId="31" xfId="0" applyFont="1" applyFill="1" applyBorder="1" applyAlignment="1" applyProtection="1">
      <alignment vertical="center" wrapText="1"/>
    </xf>
    <xf numFmtId="4" fontId="21" fillId="25" borderId="28" xfId="0" applyNumberFormat="1" applyFont="1" applyFill="1" applyBorder="1" applyAlignment="1" applyProtection="1">
      <alignment vertical="center" wrapText="1"/>
    </xf>
    <xf numFmtId="4" fontId="21" fillId="25" borderId="18" xfId="0" applyNumberFormat="1" applyFont="1" applyFill="1" applyBorder="1" applyAlignment="1" applyProtection="1">
      <alignment vertical="center" wrapText="1"/>
    </xf>
    <xf numFmtId="4" fontId="21" fillId="25" borderId="81" xfId="0" applyNumberFormat="1" applyFont="1" applyFill="1" applyBorder="1" applyAlignment="1" applyProtection="1">
      <alignment vertical="center" wrapText="1"/>
    </xf>
    <xf numFmtId="4" fontId="21" fillId="25" borderId="82" xfId="0" applyNumberFormat="1" applyFont="1" applyFill="1" applyBorder="1" applyAlignment="1" applyProtection="1">
      <alignment vertical="center" wrapText="1"/>
    </xf>
    <xf numFmtId="4" fontId="21" fillId="25" borderId="83" xfId="0" applyNumberFormat="1" applyFont="1" applyFill="1" applyBorder="1" applyAlignment="1" applyProtection="1">
      <alignment vertical="center" wrapText="1"/>
    </xf>
    <xf numFmtId="0" fontId="21" fillId="27" borderId="30" xfId="0" applyFont="1" applyFill="1" applyBorder="1" applyAlignment="1" applyProtection="1">
      <alignment vertical="top"/>
    </xf>
    <xf numFmtId="0" fontId="21" fillId="27" borderId="31" xfId="0" applyFont="1" applyFill="1" applyBorder="1" applyAlignment="1" applyProtection="1">
      <alignment vertical="top"/>
    </xf>
    <xf numFmtId="0" fontId="20" fillId="27" borderId="30" xfId="0" applyFont="1" applyFill="1" applyBorder="1" applyAlignment="1" applyProtection="1">
      <alignment vertical="top"/>
    </xf>
    <xf numFmtId="4" fontId="21" fillId="27" borderId="28" xfId="0" applyNumberFormat="1" applyFont="1" applyFill="1" applyBorder="1" applyAlignment="1" applyProtection="1">
      <alignment vertical="top"/>
    </xf>
    <xf numFmtId="4" fontId="21" fillId="27" borderId="18" xfId="0" applyNumberFormat="1" applyFont="1" applyFill="1" applyBorder="1" applyAlignment="1" applyProtection="1">
      <alignment vertical="top"/>
    </xf>
    <xf numFmtId="4" fontId="21" fillId="27" borderId="81" xfId="0" applyNumberFormat="1" applyFont="1" applyFill="1" applyBorder="1" applyAlignment="1" applyProtection="1">
      <alignment vertical="top"/>
    </xf>
    <xf numFmtId="4" fontId="21" fillId="27" borderId="82" xfId="0" applyNumberFormat="1" applyFont="1" applyFill="1" applyBorder="1" applyAlignment="1" applyProtection="1">
      <alignment vertical="top"/>
    </xf>
    <xf numFmtId="4" fontId="21" fillId="27" borderId="83" xfId="0" applyNumberFormat="1" applyFont="1" applyFill="1" applyBorder="1" applyAlignment="1" applyProtection="1">
      <alignment vertical="top"/>
    </xf>
    <xf numFmtId="0" fontId="20" fillId="25" borderId="30" xfId="0" applyFont="1" applyFill="1" applyBorder="1" applyAlignment="1" applyProtection="1">
      <alignment vertical="top"/>
    </xf>
    <xf numFmtId="0" fontId="20" fillId="25" borderId="30" xfId="0" applyFont="1" applyFill="1" applyBorder="1" applyAlignment="1" applyProtection="1">
      <alignment vertical="center"/>
    </xf>
    <xf numFmtId="4" fontId="20" fillId="25" borderId="28" xfId="0" applyNumberFormat="1" applyFont="1" applyFill="1" applyBorder="1" applyAlignment="1" applyProtection="1">
      <alignment vertical="center"/>
    </xf>
    <xf numFmtId="4" fontId="20" fillId="25" borderId="18" xfId="0" applyNumberFormat="1" applyFont="1" applyFill="1" applyBorder="1" applyAlignment="1" applyProtection="1">
      <alignment vertical="center"/>
    </xf>
    <xf numFmtId="4" fontId="20" fillId="25" borderId="81" xfId="0" applyNumberFormat="1" applyFont="1" applyFill="1" applyBorder="1" applyAlignment="1" applyProtection="1">
      <alignment vertical="center"/>
    </xf>
    <xf numFmtId="4" fontId="20" fillId="25" borderId="82" xfId="0" applyNumberFormat="1" applyFont="1" applyFill="1" applyBorder="1" applyAlignment="1" applyProtection="1">
      <alignment vertical="center"/>
    </xf>
    <xf numFmtId="4" fontId="20" fillId="25" borderId="83" xfId="0" applyNumberFormat="1" applyFont="1" applyFill="1" applyBorder="1" applyAlignment="1" applyProtection="1">
      <alignment vertical="center"/>
    </xf>
    <xf numFmtId="0" fontId="21" fillId="27" borderId="30" xfId="0" applyFont="1" applyFill="1" applyBorder="1" applyAlignment="1" applyProtection="1">
      <alignment vertical="center"/>
    </xf>
    <xf numFmtId="0" fontId="21" fillId="27" borderId="31" xfId="0" applyFont="1" applyFill="1" applyBorder="1" applyAlignment="1" applyProtection="1">
      <alignment vertical="center"/>
    </xf>
    <xf numFmtId="0" fontId="20" fillId="27" borderId="30" xfId="0" applyFont="1" applyFill="1" applyBorder="1" applyProtection="1"/>
    <xf numFmtId="4" fontId="21" fillId="27" borderId="28" xfId="0" applyNumberFormat="1" applyFont="1" applyFill="1" applyBorder="1" applyAlignment="1" applyProtection="1">
      <alignment vertical="center"/>
    </xf>
    <xf numFmtId="4" fontId="21" fillId="27" borderId="18" xfId="0" applyNumberFormat="1" applyFont="1" applyFill="1" applyBorder="1" applyAlignment="1" applyProtection="1">
      <alignment vertical="center"/>
    </xf>
    <xf numFmtId="4" fontId="21" fillId="27" borderId="81" xfId="0" applyNumberFormat="1" applyFont="1" applyFill="1" applyBorder="1" applyAlignment="1" applyProtection="1">
      <alignment vertical="center"/>
    </xf>
    <xf numFmtId="4" fontId="21" fillId="27" borderId="82" xfId="0" applyNumberFormat="1" applyFont="1" applyFill="1" applyBorder="1" applyAlignment="1" applyProtection="1">
      <alignment vertical="center"/>
    </xf>
    <xf numFmtId="4" fontId="21" fillId="27" borderId="83" xfId="0" applyNumberFormat="1" applyFont="1" applyFill="1" applyBorder="1" applyAlignment="1" applyProtection="1">
      <alignment vertical="center"/>
    </xf>
    <xf numFmtId="0" fontId="20" fillId="27" borderId="49" xfId="0" applyFont="1" applyFill="1" applyBorder="1" applyProtection="1"/>
    <xf numFmtId="4" fontId="21" fillId="27" borderId="37" xfId="0" applyNumberFormat="1" applyFont="1" applyFill="1" applyBorder="1" applyAlignment="1" applyProtection="1">
      <alignment vertical="center"/>
    </xf>
    <xf numFmtId="4" fontId="21" fillId="27" borderId="21" xfId="0" applyNumberFormat="1" applyFont="1" applyFill="1" applyBorder="1" applyAlignment="1" applyProtection="1">
      <alignment vertical="center"/>
    </xf>
    <xf numFmtId="4" fontId="21" fillId="27" borderId="87" xfId="0" applyNumberFormat="1" applyFont="1" applyFill="1" applyBorder="1" applyAlignment="1" applyProtection="1">
      <alignment vertical="center"/>
    </xf>
    <xf numFmtId="4" fontId="21" fillId="27" borderId="88" xfId="0" applyNumberFormat="1" applyFont="1" applyFill="1" applyBorder="1" applyAlignment="1" applyProtection="1">
      <alignment vertical="center"/>
    </xf>
    <xf numFmtId="4" fontId="21" fillId="27" borderId="89" xfId="0" applyNumberFormat="1" applyFont="1" applyFill="1" applyBorder="1" applyAlignment="1" applyProtection="1">
      <alignment vertical="center"/>
    </xf>
    <xf numFmtId="0" fontId="20" fillId="24" borderId="50" xfId="0" applyFont="1" applyFill="1" applyBorder="1" applyAlignment="1" applyProtection="1">
      <alignment vertical="center"/>
    </xf>
    <xf numFmtId="0" fontId="25" fillId="24" borderId="0" xfId="0" applyFont="1" applyFill="1" applyProtection="1"/>
    <xf numFmtId="4" fontId="25" fillId="24" borderId="0" xfId="0" applyNumberFormat="1" applyFont="1" applyFill="1" applyProtection="1"/>
    <xf numFmtId="0" fontId="25" fillId="24" borderId="0" xfId="0" applyFont="1" applyFill="1" applyAlignment="1" applyProtection="1">
      <alignment horizontal="center"/>
    </xf>
    <xf numFmtId="0" fontId="21" fillId="25" borderId="46" xfId="0" applyFont="1" applyFill="1" applyBorder="1" applyAlignment="1" applyProtection="1">
      <alignment horizontal="center" vertical="center" wrapText="1"/>
    </xf>
    <xf numFmtId="0" fontId="20" fillId="24" borderId="35" xfId="0" applyFont="1" applyFill="1" applyBorder="1" applyProtection="1"/>
    <xf numFmtId="0" fontId="20" fillId="24" borderId="46" xfId="0" applyFont="1" applyFill="1" applyBorder="1" applyProtection="1"/>
    <xf numFmtId="2" fontId="20" fillId="24" borderId="41" xfId="0" applyNumberFormat="1" applyFont="1" applyFill="1" applyBorder="1" applyProtection="1"/>
    <xf numFmtId="2" fontId="20" fillId="24" borderId="35" xfId="0" applyNumberFormat="1" applyFont="1" applyFill="1" applyBorder="1" applyProtection="1"/>
    <xf numFmtId="2" fontId="20" fillId="24" borderId="42" xfId="0" applyNumberFormat="1" applyFont="1" applyFill="1" applyBorder="1" applyProtection="1"/>
    <xf numFmtId="0" fontId="21" fillId="24" borderId="35" xfId="0" applyFont="1" applyFill="1" applyBorder="1" applyProtection="1"/>
    <xf numFmtId="0" fontId="21" fillId="24" borderId="46" xfId="0" applyFont="1" applyFill="1" applyBorder="1" applyAlignment="1" applyProtection="1">
      <alignment horizontal="center"/>
    </xf>
    <xf numFmtId="2" fontId="21" fillId="24" borderId="41" xfId="0" applyNumberFormat="1" applyFont="1" applyFill="1" applyBorder="1" applyProtection="1"/>
    <xf numFmtId="2" fontId="21" fillId="24" borderId="35" xfId="0" applyNumberFormat="1" applyFont="1" applyFill="1" applyBorder="1" applyProtection="1"/>
    <xf numFmtId="2" fontId="21" fillId="24" borderId="42" xfId="0" applyNumberFormat="1" applyFont="1" applyFill="1" applyBorder="1" applyProtection="1"/>
    <xf numFmtId="0" fontId="27" fillId="24" borderId="0" xfId="0" applyFont="1" applyFill="1" applyAlignment="1" applyProtection="1"/>
    <xf numFmtId="0" fontId="20" fillId="24" borderId="46" xfId="0" applyFont="1" applyFill="1" applyBorder="1" applyAlignment="1" applyProtection="1">
      <alignment horizontal="left"/>
    </xf>
    <xf numFmtId="0" fontId="20" fillId="24" borderId="30" xfId="0" applyFont="1" applyFill="1" applyBorder="1" applyAlignment="1" applyProtection="1">
      <alignment horizontal="left"/>
    </xf>
    <xf numFmtId="0" fontId="20" fillId="24" borderId="46" xfId="0" applyFont="1" applyFill="1" applyBorder="1" applyAlignment="1" applyProtection="1">
      <alignment horizontal="center"/>
    </xf>
    <xf numFmtId="10" fontId="20" fillId="24" borderId="41" xfId="0" applyNumberFormat="1" applyFont="1" applyFill="1" applyBorder="1" applyProtection="1"/>
    <xf numFmtId="10" fontId="20" fillId="24" borderId="35" xfId="0" applyNumberFormat="1" applyFont="1" applyFill="1" applyBorder="1" applyProtection="1"/>
    <xf numFmtId="10" fontId="20" fillId="24" borderId="42" xfId="0" applyNumberFormat="1" applyFont="1" applyFill="1" applyBorder="1" applyProtection="1"/>
    <xf numFmtId="10" fontId="20" fillId="24" borderId="63" xfId="0" applyNumberFormat="1" applyFont="1" applyFill="1" applyBorder="1" applyProtection="1"/>
    <xf numFmtId="10" fontId="20" fillId="24" borderId="55" xfId="0" applyNumberFormat="1" applyFont="1" applyFill="1" applyBorder="1" applyProtection="1"/>
    <xf numFmtId="10" fontId="20" fillId="24" borderId="64" xfId="0" applyNumberFormat="1" applyFont="1" applyFill="1" applyBorder="1" applyProtection="1"/>
    <xf numFmtId="0" fontId="20" fillId="24" borderId="55" xfId="0" applyFont="1" applyFill="1" applyBorder="1" applyProtection="1"/>
    <xf numFmtId="0" fontId="20" fillId="24" borderId="65" xfId="0" applyFont="1" applyFill="1" applyBorder="1" applyProtection="1"/>
    <xf numFmtId="0" fontId="20" fillId="24" borderId="49" xfId="0" applyFont="1" applyFill="1" applyBorder="1" applyProtection="1"/>
    <xf numFmtId="0" fontId="20" fillId="24" borderId="65" xfId="0" applyFont="1" applyFill="1" applyBorder="1" applyAlignment="1" applyProtection="1">
      <alignment horizontal="center"/>
    </xf>
    <xf numFmtId="4" fontId="20" fillId="24" borderId="60" xfId="0" applyNumberFormat="1" applyFont="1" applyFill="1" applyBorder="1" applyProtection="1"/>
    <xf numFmtId="4" fontId="20" fillId="24" borderId="61" xfId="0" applyNumberFormat="1" applyFont="1" applyFill="1" applyBorder="1" applyProtection="1"/>
    <xf numFmtId="4" fontId="20" fillId="24" borderId="62" xfId="0" applyNumberFormat="1" applyFont="1" applyFill="1" applyBorder="1" applyProtection="1"/>
    <xf numFmtId="0" fontId="20" fillId="25" borderId="77" xfId="0" applyFont="1" applyFill="1" applyBorder="1" applyProtection="1"/>
    <xf numFmtId="0" fontId="21" fillId="25" borderId="77" xfId="0" applyFont="1" applyFill="1" applyBorder="1" applyAlignment="1" applyProtection="1">
      <alignment horizontal="center" vertical="center" wrapText="1"/>
    </xf>
    <xf numFmtId="0" fontId="20" fillId="25" borderId="68" xfId="0" applyFont="1" applyFill="1" applyBorder="1" applyAlignment="1" applyProtection="1">
      <alignment horizontal="center" vertical="center" wrapText="1"/>
    </xf>
    <xf numFmtId="0" fontId="21" fillId="31" borderId="24" xfId="0" applyFont="1" applyFill="1" applyBorder="1" applyProtection="1"/>
    <xf numFmtId="0" fontId="21" fillId="31" borderId="18" xfId="0" applyFont="1" applyFill="1" applyBorder="1" applyProtection="1"/>
    <xf numFmtId="4" fontId="21" fillId="31" borderId="43" xfId="0" applyNumberFormat="1" applyFont="1" applyFill="1" applyBorder="1" applyAlignment="1" applyProtection="1">
      <alignment horizontal="right" vertical="center"/>
    </xf>
    <xf numFmtId="4" fontId="21" fillId="31" borderId="19" xfId="0" applyNumberFormat="1" applyFont="1" applyFill="1" applyBorder="1" applyAlignment="1" applyProtection="1">
      <alignment horizontal="right" vertical="center"/>
    </xf>
    <xf numFmtId="4" fontId="21" fillId="31" borderId="44" xfId="0" applyNumberFormat="1" applyFont="1" applyFill="1" applyBorder="1" applyAlignment="1" applyProtection="1">
      <alignment horizontal="right" vertical="center"/>
    </xf>
    <xf numFmtId="4" fontId="21" fillId="32" borderId="43" xfId="0" applyNumberFormat="1" applyFont="1" applyFill="1" applyBorder="1" applyAlignment="1" applyProtection="1">
      <alignment horizontal="right" vertical="center"/>
      <protection locked="0"/>
    </xf>
    <xf numFmtId="4" fontId="21" fillId="32" borderId="19" xfId="0" applyNumberFormat="1" applyFont="1" applyFill="1" applyBorder="1" applyAlignment="1" applyProtection="1">
      <alignment horizontal="right" vertical="center"/>
      <protection locked="0"/>
    </xf>
    <xf numFmtId="4" fontId="21" fillId="32" borderId="44" xfId="0" applyNumberFormat="1" applyFont="1" applyFill="1" applyBorder="1" applyAlignment="1" applyProtection="1">
      <alignment horizontal="right" vertical="center"/>
      <protection locked="0"/>
    </xf>
    <xf numFmtId="0" fontId="20" fillId="31" borderId="24" xfId="0" applyFont="1" applyFill="1" applyBorder="1" applyProtection="1"/>
    <xf numFmtId="0" fontId="20" fillId="31" borderId="18" xfId="0" applyFont="1" applyFill="1" applyBorder="1" applyProtection="1"/>
    <xf numFmtId="4" fontId="20" fillId="32" borderId="43" xfId="0" applyNumberFormat="1" applyFont="1" applyFill="1" applyBorder="1" applyAlignment="1" applyProtection="1">
      <alignment horizontal="right" vertical="center"/>
      <protection locked="0"/>
    </xf>
    <xf numFmtId="4" fontId="20" fillId="32" borderId="19" xfId="0" applyNumberFormat="1" applyFont="1" applyFill="1" applyBorder="1" applyAlignment="1" applyProtection="1">
      <alignment horizontal="right" vertical="center"/>
      <protection locked="0"/>
    </xf>
    <xf numFmtId="4" fontId="20" fillId="32" borderId="44" xfId="0" applyNumberFormat="1" applyFont="1" applyFill="1" applyBorder="1" applyAlignment="1" applyProtection="1">
      <alignment horizontal="right" vertical="center"/>
      <protection locked="0"/>
    </xf>
    <xf numFmtId="3" fontId="25" fillId="31" borderId="24" xfId="0" applyNumberFormat="1" applyFont="1" applyFill="1" applyBorder="1" applyProtection="1"/>
    <xf numFmtId="3" fontId="25" fillId="31" borderId="18" xfId="0" applyNumberFormat="1" applyFont="1" applyFill="1" applyBorder="1" applyProtection="1"/>
    <xf numFmtId="3" fontId="25" fillId="31" borderId="19" xfId="0" applyNumberFormat="1" applyFont="1" applyFill="1" applyBorder="1" applyAlignment="1" applyProtection="1">
      <alignment horizontal="right" vertical="center"/>
    </xf>
    <xf numFmtId="3" fontId="25" fillId="31" borderId="44" xfId="0" applyNumberFormat="1" applyFont="1" applyFill="1" applyBorder="1" applyAlignment="1" applyProtection="1">
      <alignment horizontal="right" vertical="center"/>
    </xf>
    <xf numFmtId="3" fontId="25" fillId="31" borderId="81" xfId="0" applyNumberFormat="1" applyFont="1" applyFill="1" applyBorder="1" applyAlignment="1" applyProtection="1">
      <alignment horizontal="right" vertical="center"/>
    </xf>
    <xf numFmtId="3" fontId="25" fillId="31" borderId="82" xfId="0" applyNumberFormat="1" applyFont="1" applyFill="1" applyBorder="1" applyAlignment="1" applyProtection="1">
      <alignment horizontal="right" vertical="center"/>
    </xf>
    <xf numFmtId="3" fontId="25" fillId="31" borderId="83" xfId="0" applyNumberFormat="1" applyFont="1" applyFill="1" applyBorder="1" applyAlignment="1" applyProtection="1">
      <alignment horizontal="right" vertical="center"/>
    </xf>
    <xf numFmtId="3" fontId="25" fillId="24" borderId="0" xfId="0" applyNumberFormat="1" applyFont="1" applyFill="1" applyProtection="1"/>
    <xf numFmtId="165" fontId="25" fillId="31" borderId="19" xfId="0" applyNumberFormat="1" applyFont="1" applyFill="1" applyBorder="1" applyAlignment="1" applyProtection="1">
      <alignment horizontal="right" vertical="center"/>
    </xf>
    <xf numFmtId="165" fontId="25" fillId="31" borderId="44" xfId="0" applyNumberFormat="1" applyFont="1" applyFill="1" applyBorder="1" applyAlignment="1" applyProtection="1">
      <alignment horizontal="right" vertical="center"/>
    </xf>
    <xf numFmtId="165" fontId="25" fillId="31" borderId="81" xfId="0" applyNumberFormat="1" applyFont="1" applyFill="1" applyBorder="1" applyAlignment="1" applyProtection="1">
      <alignment horizontal="right" vertical="center"/>
    </xf>
    <xf numFmtId="165" fontId="25" fillId="31" borderId="82" xfId="0" applyNumberFormat="1" applyFont="1" applyFill="1" applyBorder="1" applyAlignment="1" applyProtection="1">
      <alignment horizontal="right" vertical="center"/>
    </xf>
    <xf numFmtId="165" fontId="25" fillId="31" borderId="83" xfId="0" applyNumberFormat="1" applyFont="1" applyFill="1" applyBorder="1" applyAlignment="1" applyProtection="1">
      <alignment horizontal="right" vertical="center"/>
    </xf>
    <xf numFmtId="0" fontId="21" fillId="31" borderId="25" xfId="0" applyFont="1" applyFill="1" applyBorder="1" applyProtection="1"/>
    <xf numFmtId="0" fontId="21" fillId="31" borderId="21" xfId="0" applyFont="1" applyFill="1" applyBorder="1" applyProtection="1"/>
    <xf numFmtId="4" fontId="21" fillId="31" borderId="71" xfId="0" applyNumberFormat="1" applyFont="1" applyFill="1" applyBorder="1" applyAlignment="1" applyProtection="1">
      <alignment horizontal="right" vertical="center"/>
    </xf>
    <xf numFmtId="4" fontId="21" fillId="31" borderId="72" xfId="0" applyNumberFormat="1" applyFont="1" applyFill="1" applyBorder="1" applyAlignment="1" applyProtection="1">
      <alignment horizontal="right" vertical="center"/>
    </xf>
    <xf numFmtId="4" fontId="21" fillId="31" borderId="105" xfId="0" applyNumberFormat="1" applyFont="1" applyFill="1" applyBorder="1" applyAlignment="1" applyProtection="1">
      <alignment horizontal="right" vertical="center"/>
    </xf>
    <xf numFmtId="4" fontId="21" fillId="31" borderId="106" xfId="0" applyNumberFormat="1" applyFont="1" applyFill="1" applyBorder="1" applyAlignment="1" applyProtection="1">
      <alignment horizontal="right" vertical="center"/>
    </xf>
    <xf numFmtId="4" fontId="21" fillId="31" borderId="107" xfId="0" applyNumberFormat="1" applyFont="1" applyFill="1" applyBorder="1" applyAlignment="1" applyProtection="1">
      <alignment horizontal="right" vertical="center"/>
    </xf>
    <xf numFmtId="0" fontId="21" fillId="31" borderId="73" xfId="0" applyFont="1" applyFill="1" applyBorder="1" applyProtection="1"/>
    <xf numFmtId="0" fontId="21" fillId="31" borderId="74" xfId="0" applyFont="1" applyFill="1" applyBorder="1" applyProtection="1"/>
    <xf numFmtId="0" fontId="21" fillId="31" borderId="75" xfId="0" applyFont="1" applyFill="1" applyBorder="1" applyProtection="1"/>
    <xf numFmtId="0" fontId="21" fillId="31" borderId="76" xfId="0" applyFont="1" applyFill="1" applyBorder="1" applyProtection="1"/>
    <xf numFmtId="0" fontId="19" fillId="30" borderId="0" xfId="0" applyFont="1" applyFill="1" applyAlignment="1">
      <alignment vertical="center"/>
    </xf>
    <xf numFmtId="0" fontId="28" fillId="24" borderId="0" xfId="0" applyFont="1" applyFill="1" applyBorder="1" applyAlignment="1">
      <alignment vertical="center" wrapText="1"/>
    </xf>
    <xf numFmtId="0" fontId="0" fillId="24" borderId="0" xfId="0" applyFont="1" applyFill="1" applyAlignment="1">
      <alignment vertical="center"/>
    </xf>
    <xf numFmtId="0" fontId="0" fillId="25" borderId="0" xfId="0" applyFont="1" applyFill="1"/>
    <xf numFmtId="0" fontId="0" fillId="24" borderId="0" xfId="0" applyFont="1" applyFill="1"/>
    <xf numFmtId="0" fontId="0" fillId="0" borderId="0" xfId="0" applyFont="1"/>
    <xf numFmtId="0" fontId="0" fillId="0" borderId="0" xfId="0" applyFont="1" applyBorder="1" applyAlignment="1">
      <alignment vertical="center" wrapText="1"/>
    </xf>
    <xf numFmtId="0" fontId="0" fillId="24" borderId="0" xfId="0" applyFont="1" applyFill="1" applyAlignment="1">
      <alignment horizontal="center" vertical="top"/>
    </xf>
    <xf numFmtId="0" fontId="0" fillId="24" borderId="0" xfId="0" applyNumberFormat="1" applyFont="1" applyFill="1" applyAlignment="1">
      <alignment horizontal="justify" vertical="center" wrapText="1"/>
    </xf>
    <xf numFmtId="0" fontId="0" fillId="24" borderId="0" xfId="0" applyFont="1" applyFill="1" applyAlignment="1">
      <alignment vertical="top"/>
    </xf>
    <xf numFmtId="0" fontId="0" fillId="24" borderId="0" xfId="0" applyFont="1" applyFill="1" applyAlignment="1">
      <alignment horizontal="justify" vertical="center" wrapText="1"/>
    </xf>
    <xf numFmtId="0" fontId="20" fillId="24" borderId="0" xfId="0" applyFont="1" applyFill="1" applyAlignment="1" applyProtection="1">
      <alignment vertical="center"/>
    </xf>
    <xf numFmtId="0" fontId="21" fillId="24" borderId="35" xfId="0" applyFont="1" applyFill="1" applyBorder="1" applyAlignment="1" applyProtection="1">
      <alignment vertical="center"/>
    </xf>
    <xf numFmtId="0" fontId="21" fillId="24" borderId="46" xfId="0" applyFont="1" applyFill="1" applyBorder="1" applyAlignment="1" applyProtection="1">
      <alignment horizontal="center" vertical="center"/>
    </xf>
    <xf numFmtId="2" fontId="21" fillId="24" borderId="41" xfId="0" applyNumberFormat="1" applyFont="1" applyFill="1" applyBorder="1" applyAlignment="1" applyProtection="1">
      <alignment horizontal="center" vertical="center" wrapText="1"/>
    </xf>
    <xf numFmtId="2" fontId="21" fillId="24" borderId="35" xfId="0" applyNumberFormat="1" applyFont="1" applyFill="1" applyBorder="1" applyAlignment="1" applyProtection="1">
      <alignment horizontal="center" vertical="center" wrapText="1"/>
    </xf>
    <xf numFmtId="2" fontId="21" fillId="24" borderId="42" xfId="0" applyNumberFormat="1" applyFont="1" applyFill="1" applyBorder="1" applyAlignment="1" applyProtection="1">
      <alignment horizontal="center" vertical="center" wrapText="1"/>
    </xf>
    <xf numFmtId="0" fontId="20" fillId="25" borderId="31" xfId="0" applyFont="1" applyFill="1" applyBorder="1" applyAlignment="1" applyProtection="1">
      <alignment horizontal="center"/>
    </xf>
    <xf numFmtId="0" fontId="20" fillId="25" borderId="31" xfId="0" applyFont="1" applyFill="1" applyBorder="1" applyAlignment="1" applyProtection="1">
      <alignment horizontal="center" vertical="center" wrapText="1"/>
    </xf>
    <xf numFmtId="0" fontId="20" fillId="25" borderId="109" xfId="0" applyFont="1" applyFill="1" applyBorder="1" applyAlignment="1" applyProtection="1">
      <alignment horizontal="center" vertical="center" wrapText="1"/>
    </xf>
    <xf numFmtId="4" fontId="23" fillId="29" borderId="92" xfId="0" applyNumberFormat="1" applyFont="1" applyFill="1" applyBorder="1" applyAlignment="1" applyProtection="1">
      <alignment horizontal="right"/>
    </xf>
    <xf numFmtId="4" fontId="21" fillId="31" borderId="48" xfId="0" applyNumberFormat="1" applyFont="1" applyFill="1" applyBorder="1" applyAlignment="1" applyProtection="1">
      <alignment horizontal="right" vertical="center"/>
    </xf>
    <xf numFmtId="10" fontId="21" fillId="31" borderId="110" xfId="42" applyNumberFormat="1" applyFont="1" applyFill="1" applyBorder="1" applyAlignment="1" applyProtection="1">
      <alignment horizontal="right" vertical="center"/>
    </xf>
    <xf numFmtId="0" fontId="20" fillId="0" borderId="112" xfId="0" applyFont="1" applyFill="1" applyBorder="1" applyAlignment="1" applyProtection="1">
      <alignment horizontal="center"/>
      <protection locked="0"/>
    </xf>
    <xf numFmtId="0" fontId="20" fillId="0" borderId="113" xfId="0" applyFont="1" applyFill="1" applyBorder="1" applyAlignment="1" applyProtection="1">
      <alignment horizontal="center"/>
      <protection locked="0"/>
    </xf>
    <xf numFmtId="0" fontId="20" fillId="0" borderId="114"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4" fontId="21" fillId="28" borderId="115" xfId="0" applyNumberFormat="1" applyFont="1" applyFill="1" applyBorder="1" applyAlignment="1" applyProtection="1">
      <alignment horizontal="right"/>
    </xf>
    <xf numFmtId="4" fontId="21" fillId="26" borderId="28" xfId="0" applyNumberFormat="1" applyFont="1" applyFill="1" applyBorder="1" applyAlignment="1" applyProtection="1">
      <alignment horizontal="right"/>
    </xf>
    <xf numFmtId="4" fontId="20" fillId="0" borderId="28" xfId="0" applyNumberFormat="1" applyFont="1" applyFill="1" applyBorder="1" applyAlignment="1" applyProtection="1">
      <alignment horizontal="right"/>
      <protection locked="0"/>
    </xf>
    <xf numFmtId="4" fontId="20" fillId="26" borderId="29" xfId="0" applyNumberFormat="1" applyFont="1" applyFill="1" applyBorder="1" applyAlignment="1" applyProtection="1">
      <alignment horizontal="right"/>
    </xf>
    <xf numFmtId="4" fontId="21" fillId="25" borderId="28" xfId="0" applyNumberFormat="1" applyFont="1" applyFill="1" applyBorder="1" applyAlignment="1" applyProtection="1">
      <alignment horizontal="right"/>
    </xf>
    <xf numFmtId="4" fontId="20" fillId="0" borderId="29" xfId="0" applyNumberFormat="1" applyFont="1" applyFill="1" applyBorder="1" applyAlignment="1" applyProtection="1">
      <alignment horizontal="right"/>
      <protection locked="0"/>
    </xf>
    <xf numFmtId="4" fontId="20" fillId="25" borderId="29" xfId="0" applyNumberFormat="1" applyFont="1" applyFill="1" applyBorder="1" applyAlignment="1" applyProtection="1">
      <alignment horizontal="right"/>
    </xf>
    <xf numFmtId="4" fontId="20" fillId="25" borderId="28" xfId="0" applyNumberFormat="1" applyFont="1" applyFill="1" applyBorder="1" applyAlignment="1" applyProtection="1">
      <alignment horizontal="right"/>
    </xf>
    <xf numFmtId="4" fontId="20" fillId="0" borderId="37" xfId="0" applyNumberFormat="1" applyFont="1" applyFill="1" applyBorder="1" applyAlignment="1" applyProtection="1">
      <alignment horizontal="right"/>
      <protection locked="0"/>
    </xf>
    <xf numFmtId="4" fontId="21" fillId="28" borderId="116" xfId="0" applyNumberFormat="1" applyFont="1" applyFill="1" applyBorder="1" applyAlignment="1" applyProtection="1">
      <alignment horizontal="right"/>
    </xf>
    <xf numFmtId="4" fontId="20" fillId="26" borderId="28" xfId="0" applyNumberFormat="1" applyFont="1" applyFill="1" applyBorder="1" applyAlignment="1" applyProtection="1">
      <alignment horizontal="right"/>
    </xf>
    <xf numFmtId="4" fontId="20" fillId="0" borderId="28" xfId="0" applyNumberFormat="1" applyFont="1" applyFill="1" applyBorder="1" applyAlignment="1" applyProtection="1">
      <alignment horizontal="right" vertical="center"/>
      <protection locked="0"/>
    </xf>
    <xf numFmtId="4" fontId="23" fillId="29" borderId="117" xfId="0" applyNumberFormat="1" applyFont="1" applyFill="1" applyBorder="1" applyAlignment="1" applyProtection="1">
      <alignment horizontal="right"/>
    </xf>
    <xf numFmtId="4" fontId="21" fillId="28" borderId="10" xfId="0" applyNumberFormat="1" applyFont="1" applyFill="1" applyBorder="1" applyAlignment="1" applyProtection="1">
      <alignment horizontal="right"/>
    </xf>
    <xf numFmtId="4" fontId="20" fillId="0" borderId="17" xfId="0" applyNumberFormat="1" applyFont="1" applyFill="1" applyBorder="1" applyAlignment="1" applyProtection="1">
      <alignment horizontal="right"/>
      <protection locked="0"/>
    </xf>
    <xf numFmtId="4" fontId="20" fillId="0" borderId="18" xfId="0" applyNumberFormat="1" applyFont="1" applyFill="1" applyBorder="1" applyAlignment="1" applyProtection="1">
      <alignment horizontal="right"/>
      <protection locked="0"/>
    </xf>
    <xf numFmtId="4" fontId="20" fillId="0" borderId="21" xfId="0" applyNumberFormat="1" applyFont="1" applyFill="1" applyBorder="1" applyAlignment="1" applyProtection="1">
      <alignment horizontal="right"/>
      <protection locked="0"/>
    </xf>
    <xf numFmtId="4" fontId="21" fillId="28" borderId="12" xfId="0" applyNumberFormat="1" applyFont="1" applyFill="1" applyBorder="1" applyAlignment="1" applyProtection="1">
      <alignment horizontal="right"/>
    </xf>
    <xf numFmtId="4" fontId="20" fillId="25" borderId="18" xfId="0" applyNumberFormat="1" applyFont="1" applyFill="1" applyBorder="1" applyAlignment="1" applyProtection="1">
      <alignment horizontal="right"/>
    </xf>
    <xf numFmtId="4" fontId="20" fillId="26" borderId="17" xfId="0" applyNumberFormat="1" applyFont="1" applyFill="1" applyBorder="1" applyAlignment="1" applyProtection="1">
      <alignment horizontal="right"/>
    </xf>
    <xf numFmtId="4" fontId="20" fillId="26" borderId="18" xfId="0" applyNumberFormat="1" applyFont="1" applyFill="1" applyBorder="1" applyAlignment="1" applyProtection="1">
      <alignment horizontal="right"/>
    </xf>
    <xf numFmtId="4" fontId="21" fillId="26" borderId="18" xfId="0" applyNumberFormat="1" applyFont="1" applyFill="1" applyBorder="1" applyAlignment="1" applyProtection="1">
      <alignment horizontal="right"/>
    </xf>
    <xf numFmtId="4" fontId="20" fillId="0" borderId="0" xfId="0" applyNumberFormat="1" applyFont="1" applyFill="1" applyBorder="1" applyAlignment="1" applyProtection="1">
      <alignment horizontal="right"/>
      <protection locked="0"/>
    </xf>
    <xf numFmtId="4" fontId="23" fillId="29" borderId="12" xfId="0" applyNumberFormat="1" applyFont="1" applyFill="1" applyBorder="1" applyAlignment="1" applyProtection="1">
      <alignment horizontal="right"/>
    </xf>
    <xf numFmtId="4" fontId="21" fillId="26" borderId="119" xfId="0" applyNumberFormat="1" applyFont="1" applyFill="1" applyBorder="1" applyAlignment="1" applyProtection="1">
      <alignment horizontal="right" vertical="center"/>
    </xf>
    <xf numFmtId="4" fontId="26" fillId="0" borderId="28" xfId="0" applyNumberFormat="1" applyFont="1" applyFill="1" applyBorder="1" applyAlignment="1" applyProtection="1">
      <alignment horizontal="right" vertical="center"/>
      <protection locked="0"/>
    </xf>
    <xf numFmtId="4" fontId="20" fillId="0" borderId="28" xfId="0" applyNumberFormat="1" applyFont="1" applyFill="1" applyBorder="1" applyProtection="1">
      <protection locked="0"/>
    </xf>
    <xf numFmtId="4" fontId="21" fillId="26" borderId="28" xfId="0" applyNumberFormat="1" applyFont="1" applyFill="1" applyBorder="1" applyAlignment="1" applyProtection="1">
      <alignment horizontal="right" vertical="center"/>
    </xf>
    <xf numFmtId="4" fontId="20" fillId="0" borderId="29" xfId="0" applyNumberFormat="1" applyFont="1" applyFill="1" applyBorder="1" applyProtection="1">
      <protection locked="0"/>
    </xf>
    <xf numFmtId="4" fontId="20" fillId="0" borderId="120" xfId="0" applyNumberFormat="1" applyFont="1" applyFill="1" applyBorder="1" applyProtection="1">
      <protection locked="0"/>
    </xf>
    <xf numFmtId="164" fontId="21" fillId="26" borderId="116" xfId="0" applyNumberFormat="1" applyFont="1" applyFill="1" applyBorder="1" applyAlignment="1" applyProtection="1">
      <alignment horizontal="right"/>
    </xf>
    <xf numFmtId="164" fontId="21" fillId="26" borderId="29" xfId="0" applyNumberFormat="1" applyFont="1" applyFill="1" applyBorder="1" applyAlignment="1" applyProtection="1">
      <alignment horizontal="right" vertical="center"/>
    </xf>
    <xf numFmtId="164" fontId="20" fillId="0" borderId="29" xfId="0" applyNumberFormat="1" applyFont="1" applyFill="1" applyBorder="1" applyAlignment="1" applyProtection="1">
      <alignment horizontal="right" vertical="center"/>
      <protection locked="0"/>
    </xf>
    <xf numFmtId="164" fontId="20" fillId="0" borderId="28" xfId="0" applyNumberFormat="1" applyFont="1" applyFill="1" applyBorder="1" applyAlignment="1" applyProtection="1">
      <alignment horizontal="right" vertical="center"/>
      <protection locked="0"/>
    </xf>
    <xf numFmtId="164" fontId="20" fillId="0" borderId="28" xfId="0" applyNumberFormat="1" applyFont="1" applyFill="1" applyBorder="1" applyAlignment="1" applyProtection="1">
      <alignment horizontal="right"/>
      <protection locked="0"/>
    </xf>
    <xf numFmtId="164" fontId="21" fillId="26" borderId="28" xfId="0" applyNumberFormat="1" applyFont="1" applyFill="1" applyBorder="1" applyAlignment="1" applyProtection="1">
      <alignment horizontal="right"/>
    </xf>
    <xf numFmtId="164" fontId="20" fillId="0" borderId="120" xfId="0" applyNumberFormat="1" applyFont="1" applyFill="1" applyBorder="1" applyAlignment="1" applyProtection="1">
      <alignment horizontal="right" vertical="center"/>
      <protection locked="0"/>
    </xf>
    <xf numFmtId="164" fontId="21" fillId="26" borderId="28" xfId="0" applyNumberFormat="1" applyFont="1" applyFill="1" applyBorder="1" applyAlignment="1" applyProtection="1">
      <alignment horizontal="right" vertical="center"/>
    </xf>
    <xf numFmtId="164" fontId="20" fillId="0" borderId="120" xfId="0" applyNumberFormat="1" applyFont="1" applyFill="1" applyBorder="1" applyAlignment="1" applyProtection="1">
      <alignment horizontal="right"/>
      <protection locked="0"/>
    </xf>
    <xf numFmtId="164" fontId="21" fillId="26" borderId="119" xfId="0" applyNumberFormat="1" applyFont="1" applyFill="1" applyBorder="1" applyAlignment="1" applyProtection="1">
      <alignment horizontal="right" vertical="center"/>
    </xf>
    <xf numFmtId="164" fontId="20" fillId="0" borderId="119" xfId="0" applyNumberFormat="1" applyFont="1" applyFill="1" applyBorder="1" applyAlignment="1" applyProtection="1">
      <alignment horizontal="right" vertical="center"/>
      <protection locked="0"/>
    </xf>
    <xf numFmtId="4" fontId="21" fillId="32" borderId="28" xfId="0" applyNumberFormat="1" applyFont="1" applyFill="1" applyBorder="1" applyAlignment="1" applyProtection="1">
      <alignment horizontal="right" vertical="center"/>
      <protection locked="0"/>
    </xf>
    <xf numFmtId="4" fontId="21" fillId="31" borderId="28" xfId="0" applyNumberFormat="1" applyFont="1" applyFill="1" applyBorder="1" applyAlignment="1" applyProtection="1">
      <alignment horizontal="right" vertical="center"/>
    </xf>
    <xf numFmtId="3" fontId="25" fillId="31" borderId="28" xfId="0" applyNumberFormat="1" applyFont="1" applyFill="1" applyBorder="1" applyAlignment="1" applyProtection="1">
      <alignment horizontal="right" vertical="center"/>
    </xf>
    <xf numFmtId="165" fontId="25" fillId="31" borderId="28" xfId="0" applyNumberFormat="1" applyFont="1" applyFill="1" applyBorder="1" applyAlignment="1" applyProtection="1">
      <alignment horizontal="right" vertical="center"/>
    </xf>
    <xf numFmtId="4" fontId="21" fillId="31" borderId="122" xfId="0" applyNumberFormat="1" applyFont="1" applyFill="1" applyBorder="1" applyAlignment="1" applyProtection="1">
      <alignment horizontal="right" vertical="center"/>
    </xf>
    <xf numFmtId="4" fontId="21" fillId="31" borderId="35" xfId="0" applyNumberFormat="1" applyFont="1" applyFill="1" applyBorder="1" applyAlignment="1" applyProtection="1">
      <alignment horizontal="right" vertical="center"/>
    </xf>
    <xf numFmtId="4" fontId="20" fillId="31" borderId="35" xfId="0" applyNumberFormat="1" applyFont="1" applyFill="1" applyBorder="1" applyAlignment="1" applyProtection="1">
      <alignment horizontal="right" vertical="center"/>
    </xf>
    <xf numFmtId="3" fontId="25" fillId="31" borderId="35" xfId="0" applyNumberFormat="1" applyFont="1" applyFill="1" applyBorder="1" applyAlignment="1" applyProtection="1">
      <alignment horizontal="right" vertical="center"/>
    </xf>
    <xf numFmtId="4" fontId="21" fillId="31" borderId="41" xfId="0" applyNumberFormat="1" applyFont="1" applyFill="1" applyBorder="1" applyAlignment="1" applyProtection="1">
      <alignment horizontal="right" vertical="center"/>
    </xf>
    <xf numFmtId="4" fontId="21" fillId="31" borderId="42" xfId="0" applyNumberFormat="1" applyFont="1" applyFill="1" applyBorder="1" applyAlignment="1" applyProtection="1">
      <alignment horizontal="right" vertical="center"/>
    </xf>
    <xf numFmtId="4" fontId="20" fillId="31" borderId="41" xfId="0" applyNumberFormat="1" applyFont="1" applyFill="1" applyBorder="1" applyAlignment="1" applyProtection="1">
      <alignment horizontal="right" vertical="center"/>
    </xf>
    <xf numFmtId="4" fontId="20" fillId="31" borderId="42" xfId="0" applyNumberFormat="1" applyFont="1" applyFill="1" applyBorder="1" applyAlignment="1" applyProtection="1">
      <alignment horizontal="right" vertical="center"/>
    </xf>
    <xf numFmtId="3" fontId="25" fillId="31" borderId="41" xfId="0" applyNumberFormat="1" applyFont="1" applyFill="1" applyBorder="1" applyAlignment="1" applyProtection="1">
      <alignment horizontal="right" vertical="center"/>
    </xf>
    <xf numFmtId="3" fontId="25" fillId="31" borderId="42" xfId="0" applyNumberFormat="1" applyFont="1" applyFill="1" applyBorder="1" applyAlignment="1" applyProtection="1">
      <alignment horizontal="right" vertical="center"/>
    </xf>
    <xf numFmtId="4" fontId="21" fillId="31" borderId="60" xfId="0" applyNumberFormat="1" applyFont="1" applyFill="1" applyBorder="1" applyAlignment="1" applyProtection="1">
      <alignment horizontal="right" vertical="center"/>
    </xf>
    <xf numFmtId="4" fontId="21" fillId="31" borderId="61" xfId="0" applyNumberFormat="1" applyFont="1" applyFill="1" applyBorder="1" applyAlignment="1" applyProtection="1">
      <alignment horizontal="right" vertical="center"/>
    </xf>
    <xf numFmtId="4" fontId="21" fillId="31" borderId="62" xfId="0" applyNumberFormat="1" applyFont="1" applyFill="1" applyBorder="1" applyAlignment="1" applyProtection="1">
      <alignment horizontal="right" vertical="center"/>
    </xf>
    <xf numFmtId="2" fontId="20" fillId="24" borderId="31" xfId="0" applyNumberFormat="1" applyFont="1" applyFill="1" applyBorder="1" applyProtection="1"/>
    <xf numFmtId="2" fontId="21" fillId="24" borderId="31" xfId="0" applyNumberFormat="1" applyFont="1" applyFill="1" applyBorder="1" applyProtection="1"/>
    <xf numFmtId="2" fontId="21" fillId="24" borderId="31" xfId="0" applyNumberFormat="1" applyFont="1" applyFill="1" applyBorder="1" applyAlignment="1" applyProtection="1">
      <alignment horizontal="center" vertical="center" wrapText="1"/>
    </xf>
    <xf numFmtId="10" fontId="20" fillId="24" borderId="31" xfId="0" applyNumberFormat="1" applyFont="1" applyFill="1" applyBorder="1" applyProtection="1"/>
    <xf numFmtId="10" fontId="20" fillId="24" borderId="123" xfId="0" applyNumberFormat="1" applyFont="1" applyFill="1" applyBorder="1" applyProtection="1"/>
    <xf numFmtId="4" fontId="20" fillId="24" borderId="124" xfId="0" applyNumberFormat="1" applyFont="1" applyFill="1" applyBorder="1" applyProtection="1"/>
    <xf numFmtId="0" fontId="0" fillId="24" borderId="0" xfId="0" applyNumberFormat="1" applyFont="1" applyFill="1" applyAlignment="1">
      <alignment vertical="top" wrapText="1"/>
    </xf>
    <xf numFmtId="4" fontId="20" fillId="33" borderId="81" xfId="0" applyNumberFormat="1" applyFont="1" applyFill="1" applyBorder="1" applyAlignment="1" applyProtection="1">
      <alignment vertical="center"/>
      <protection locked="0"/>
    </xf>
    <xf numFmtId="4" fontId="20" fillId="33" borderId="82" xfId="0" applyNumberFormat="1" applyFont="1" applyFill="1" applyBorder="1" applyAlignment="1" applyProtection="1">
      <alignment vertical="center"/>
      <protection locked="0"/>
    </xf>
    <xf numFmtId="4" fontId="20" fillId="33" borderId="83" xfId="0" applyNumberFormat="1" applyFont="1" applyFill="1" applyBorder="1" applyAlignment="1" applyProtection="1">
      <alignment vertical="center"/>
      <protection locked="0"/>
    </xf>
    <xf numFmtId="4" fontId="20" fillId="33" borderId="28" xfId="0" applyNumberFormat="1" applyFont="1" applyFill="1" applyBorder="1" applyAlignment="1" applyProtection="1">
      <alignment vertical="center"/>
      <protection locked="0"/>
    </xf>
    <xf numFmtId="4" fontId="20" fillId="33" borderId="18" xfId="0" applyNumberFormat="1" applyFont="1" applyFill="1" applyBorder="1" applyAlignment="1" applyProtection="1">
      <alignment vertical="center"/>
      <protection locked="0"/>
    </xf>
    <xf numFmtId="4" fontId="21" fillId="33" borderId="28" xfId="0" applyNumberFormat="1" applyFont="1" applyFill="1" applyBorder="1" applyAlignment="1" applyProtection="1">
      <alignment vertical="center"/>
      <protection locked="0"/>
    </xf>
    <xf numFmtId="4" fontId="21" fillId="33" borderId="18" xfId="0" applyNumberFormat="1" applyFont="1" applyFill="1" applyBorder="1" applyAlignment="1" applyProtection="1">
      <alignment vertical="center"/>
      <protection locked="0"/>
    </xf>
    <xf numFmtId="4" fontId="21" fillId="33" borderId="81" xfId="0" applyNumberFormat="1" applyFont="1" applyFill="1" applyBorder="1" applyAlignment="1" applyProtection="1">
      <alignment vertical="center"/>
      <protection locked="0"/>
    </xf>
    <xf numFmtId="4" fontId="21" fillId="33" borderId="82" xfId="0" applyNumberFormat="1" applyFont="1" applyFill="1" applyBorder="1" applyAlignment="1" applyProtection="1">
      <alignment vertical="center"/>
      <protection locked="0"/>
    </xf>
    <xf numFmtId="4" fontId="21" fillId="33" borderId="83" xfId="0" applyNumberFormat="1" applyFont="1" applyFill="1" applyBorder="1" applyAlignment="1" applyProtection="1">
      <alignment vertical="center"/>
      <protection locked="0"/>
    </xf>
    <xf numFmtId="4" fontId="20" fillId="33" borderId="81" xfId="0" applyNumberFormat="1" applyFont="1" applyFill="1" applyBorder="1" applyAlignment="1" applyProtection="1">
      <alignment vertical="top"/>
      <protection locked="0"/>
    </xf>
    <xf numFmtId="4" fontId="20" fillId="33" borderId="82" xfId="0" applyNumberFormat="1" applyFont="1" applyFill="1" applyBorder="1" applyAlignment="1" applyProtection="1">
      <alignment vertical="top"/>
      <protection locked="0"/>
    </xf>
    <xf numFmtId="4" fontId="20" fillId="33" borderId="83" xfId="0" applyNumberFormat="1" applyFont="1" applyFill="1" applyBorder="1" applyAlignment="1" applyProtection="1">
      <alignment vertical="top"/>
      <protection locked="0"/>
    </xf>
    <xf numFmtId="4" fontId="21" fillId="33" borderId="28" xfId="0" applyNumberFormat="1" applyFont="1" applyFill="1" applyBorder="1" applyAlignment="1" applyProtection="1">
      <alignment vertical="top"/>
      <protection locked="0"/>
    </xf>
    <xf numFmtId="4" fontId="21" fillId="33" borderId="18" xfId="0" applyNumberFormat="1" applyFont="1" applyFill="1" applyBorder="1" applyAlignment="1" applyProtection="1">
      <alignment vertical="top"/>
      <protection locked="0"/>
    </xf>
    <xf numFmtId="4" fontId="21" fillId="33" borderId="81" xfId="0" applyNumberFormat="1" applyFont="1" applyFill="1" applyBorder="1" applyAlignment="1" applyProtection="1">
      <alignment vertical="top"/>
      <protection locked="0"/>
    </xf>
    <xf numFmtId="4" fontId="21" fillId="33" borderId="82" xfId="0" applyNumberFormat="1" applyFont="1" applyFill="1" applyBorder="1" applyAlignment="1" applyProtection="1">
      <alignment vertical="top"/>
      <protection locked="0"/>
    </xf>
    <xf numFmtId="4" fontId="21" fillId="33" borderId="83" xfId="0" applyNumberFormat="1" applyFont="1" applyFill="1" applyBorder="1" applyAlignment="1" applyProtection="1">
      <alignment vertical="top"/>
      <protection locked="0"/>
    </xf>
    <xf numFmtId="4" fontId="20" fillId="33" borderId="28" xfId="0" applyNumberFormat="1" applyFont="1" applyFill="1" applyBorder="1" applyAlignment="1" applyProtection="1">
      <alignment vertical="top"/>
      <protection locked="0"/>
    </xf>
    <xf numFmtId="4" fontId="20" fillId="33" borderId="18" xfId="0" applyNumberFormat="1" applyFont="1" applyFill="1" applyBorder="1" applyAlignment="1" applyProtection="1">
      <alignment vertical="top"/>
      <protection locked="0"/>
    </xf>
    <xf numFmtId="4" fontId="20" fillId="33" borderId="102" xfId="0" applyNumberFormat="1" applyFont="1" applyFill="1" applyBorder="1" applyAlignment="1" applyProtection="1">
      <alignment vertical="center"/>
      <protection locked="0"/>
    </xf>
    <xf numFmtId="4" fontId="20" fillId="33" borderId="103" xfId="0" applyNumberFormat="1" applyFont="1" applyFill="1" applyBorder="1" applyAlignment="1" applyProtection="1">
      <alignment vertical="center"/>
      <protection locked="0"/>
    </xf>
    <xf numFmtId="4" fontId="20" fillId="33" borderId="104" xfId="0" applyNumberFormat="1" applyFont="1" applyFill="1" applyBorder="1" applyAlignment="1" applyProtection="1">
      <alignment vertical="center"/>
      <protection locked="0"/>
    </xf>
    <xf numFmtId="4" fontId="20" fillId="33" borderId="121" xfId="0" applyNumberFormat="1" applyFont="1" applyFill="1" applyBorder="1" applyAlignment="1" applyProtection="1">
      <alignment vertical="center"/>
      <protection locked="0"/>
    </xf>
    <xf numFmtId="4" fontId="20" fillId="33" borderId="51" xfId="0" applyNumberFormat="1" applyFont="1" applyFill="1" applyBorder="1" applyAlignment="1" applyProtection="1">
      <alignment vertical="center"/>
      <protection locked="0"/>
    </xf>
    <xf numFmtId="4" fontId="20" fillId="33" borderId="52" xfId="0" applyNumberFormat="1" applyFont="1" applyFill="1" applyBorder="1" applyAlignment="1" applyProtection="1">
      <alignment vertical="center"/>
      <protection locked="0"/>
    </xf>
    <xf numFmtId="4" fontId="29" fillId="33" borderId="82" xfId="0" applyNumberFormat="1" applyFont="1" applyFill="1" applyBorder="1" applyAlignment="1" applyProtection="1">
      <alignment vertical="center"/>
      <protection locked="0"/>
    </xf>
    <xf numFmtId="4" fontId="29" fillId="33" borderId="81" xfId="0" applyNumberFormat="1" applyFont="1" applyFill="1" applyBorder="1" applyAlignment="1" applyProtection="1">
      <alignment vertical="center"/>
      <protection locked="0"/>
    </xf>
    <xf numFmtId="4" fontId="29" fillId="32" borderId="28" xfId="0" applyNumberFormat="1" applyFont="1" applyFill="1" applyBorder="1" applyAlignment="1" applyProtection="1">
      <alignment horizontal="right" vertical="center"/>
      <protection locked="0"/>
    </xf>
    <xf numFmtId="4" fontId="29" fillId="32" borderId="19" xfId="0" applyNumberFormat="1" applyFont="1" applyFill="1" applyBorder="1" applyAlignment="1" applyProtection="1">
      <alignment horizontal="right" vertical="center"/>
      <protection locked="0"/>
    </xf>
    <xf numFmtId="4" fontId="30" fillId="32" borderId="43" xfId="0" applyNumberFormat="1" applyFont="1" applyFill="1" applyBorder="1" applyAlignment="1" applyProtection="1">
      <alignment horizontal="right" vertical="center"/>
      <protection locked="0"/>
    </xf>
    <xf numFmtId="4" fontId="29" fillId="32" borderId="44" xfId="0" applyNumberFormat="1" applyFont="1" applyFill="1" applyBorder="1" applyAlignment="1" applyProtection="1">
      <alignment horizontal="right" vertical="center"/>
      <protection locked="0"/>
    </xf>
    <xf numFmtId="4" fontId="29" fillId="33" borderId="28" xfId="0" applyNumberFormat="1" applyFont="1" applyFill="1" applyBorder="1" applyAlignment="1" applyProtection="1">
      <alignment vertical="center"/>
      <protection locked="0"/>
    </xf>
    <xf numFmtId="4" fontId="30" fillId="33" borderId="28" xfId="0" applyNumberFormat="1" applyFont="1" applyFill="1" applyBorder="1" applyAlignment="1" applyProtection="1">
      <alignment vertical="center"/>
      <protection locked="0"/>
    </xf>
    <xf numFmtId="164" fontId="29" fillId="0" borderId="97" xfId="0" applyNumberFormat="1" applyFont="1" applyFill="1" applyBorder="1" applyAlignment="1" applyProtection="1">
      <alignment horizontal="right" vertical="center"/>
      <protection locked="0"/>
    </xf>
    <xf numFmtId="164" fontId="29" fillId="0" borderId="82" xfId="0" applyNumberFormat="1" applyFont="1" applyFill="1" applyBorder="1" applyAlignment="1" applyProtection="1">
      <alignment horizontal="right"/>
      <protection locked="0"/>
    </xf>
    <xf numFmtId="164" fontId="29" fillId="0" borderId="82" xfId="0" applyNumberFormat="1" applyFont="1" applyFill="1" applyBorder="1" applyAlignment="1" applyProtection="1">
      <alignment horizontal="right" vertical="center"/>
      <protection locked="0"/>
    </xf>
    <xf numFmtId="4" fontId="29" fillId="0" borderId="83" xfId="0" applyNumberFormat="1" applyFont="1" applyFill="1" applyBorder="1" applyAlignment="1" applyProtection="1">
      <alignment horizontal="right" vertical="center"/>
      <protection locked="0"/>
    </xf>
    <xf numFmtId="4" fontId="29" fillId="0" borderId="82" xfId="0" applyNumberFormat="1" applyFont="1" applyFill="1" applyBorder="1" applyAlignment="1" applyProtection="1">
      <alignment horizontal="right"/>
      <protection locked="0"/>
    </xf>
    <xf numFmtId="0" fontId="28" fillId="25" borderId="46" xfId="0" applyFont="1" applyFill="1" applyBorder="1" applyAlignment="1">
      <alignment horizontal="left" vertical="center" wrapText="1"/>
    </xf>
    <xf numFmtId="0" fontId="28" fillId="25" borderId="30" xfId="0" applyFont="1" applyFill="1" applyBorder="1" applyAlignment="1">
      <alignment horizontal="left" vertical="center" wrapText="1"/>
    </xf>
    <xf numFmtId="0" fontId="28" fillId="25" borderId="31" xfId="0" applyFont="1" applyFill="1" applyBorder="1" applyAlignment="1">
      <alignment horizontal="left" vertical="center" wrapText="1"/>
    </xf>
    <xf numFmtId="0" fontId="0" fillId="24" borderId="46" xfId="0" applyFont="1" applyFill="1" applyBorder="1" applyAlignment="1">
      <alignment horizontal="left" vertical="center" wrapText="1"/>
    </xf>
    <xf numFmtId="0" fontId="0" fillId="24" borderId="30" xfId="0" applyFont="1" applyFill="1" applyBorder="1" applyAlignment="1">
      <alignment horizontal="left" vertical="center" wrapText="1"/>
    </xf>
    <xf numFmtId="0" fontId="0" fillId="24" borderId="31" xfId="0" applyFont="1" applyFill="1" applyBorder="1" applyAlignment="1">
      <alignment horizontal="left" vertical="center" wrapText="1"/>
    </xf>
    <xf numFmtId="0" fontId="0" fillId="0" borderId="46" xfId="0" applyFont="1" applyBorder="1" applyAlignment="1" applyProtection="1">
      <alignment horizontal="left" vertical="center" wrapText="1"/>
      <protection locked="0"/>
    </xf>
    <xf numFmtId="0" fontId="0" fillId="0" borderId="30" xfId="0" applyFont="1" applyBorder="1" applyAlignment="1" applyProtection="1">
      <alignment horizontal="left" vertical="center" wrapText="1"/>
      <protection locked="0"/>
    </xf>
    <xf numFmtId="0" fontId="0" fillId="0" borderId="31" xfId="0" applyFont="1" applyBorder="1" applyAlignment="1" applyProtection="1">
      <alignment horizontal="left" vertical="center" wrapText="1"/>
      <protection locked="0"/>
    </xf>
    <xf numFmtId="0" fontId="21" fillId="25" borderId="38" xfId="0" applyFont="1" applyFill="1" applyBorder="1" applyAlignment="1" applyProtection="1">
      <alignment horizontal="center" vertical="center"/>
    </xf>
    <xf numFmtId="0" fontId="21" fillId="25" borderId="39" xfId="0" applyFont="1" applyFill="1" applyBorder="1" applyAlignment="1" applyProtection="1">
      <alignment horizontal="center" vertical="center"/>
    </xf>
    <xf numFmtId="0" fontId="21" fillId="25" borderId="40" xfId="0" applyFont="1" applyFill="1" applyBorder="1" applyAlignment="1" applyProtection="1">
      <alignment horizontal="center" vertical="center"/>
    </xf>
    <xf numFmtId="0" fontId="21" fillId="25" borderId="108" xfId="0" applyFont="1" applyFill="1" applyBorder="1" applyAlignment="1" applyProtection="1">
      <alignment horizontal="center" vertical="center"/>
    </xf>
    <xf numFmtId="0" fontId="21" fillId="25" borderId="45" xfId="0" applyFont="1" applyFill="1" applyBorder="1" applyAlignment="1" applyProtection="1">
      <alignment horizontal="center" vertical="center"/>
    </xf>
    <xf numFmtId="0" fontId="21" fillId="25" borderId="111" xfId="0" applyFont="1" applyFill="1" applyBorder="1" applyAlignment="1" applyProtection="1">
      <alignment horizontal="center" vertical="center"/>
    </xf>
    <xf numFmtId="0" fontId="21" fillId="25" borderId="58" xfId="0" applyFont="1" applyFill="1" applyBorder="1" applyAlignment="1" applyProtection="1">
      <alignment horizontal="center" vertical="center"/>
    </xf>
    <xf numFmtId="0" fontId="21" fillId="25" borderId="69" xfId="0" applyFont="1" applyFill="1" applyBorder="1" applyAlignment="1" applyProtection="1">
      <alignment horizontal="center" vertical="center"/>
    </xf>
    <xf numFmtId="0" fontId="21" fillId="25" borderId="59" xfId="0" applyFont="1" applyFill="1" applyBorder="1" applyAlignment="1" applyProtection="1">
      <alignment horizontal="center" vertical="center"/>
    </xf>
    <xf numFmtId="0" fontId="20" fillId="24" borderId="30" xfId="0" applyFont="1" applyFill="1" applyBorder="1" applyAlignment="1" applyProtection="1">
      <alignment vertical="top" wrapText="1"/>
    </xf>
    <xf numFmtId="0" fontId="0" fillId="0" borderId="30" xfId="0" applyFont="1" applyBorder="1" applyAlignment="1" applyProtection="1">
      <alignment vertical="top" wrapText="1"/>
    </xf>
    <xf numFmtId="0" fontId="20" fillId="25" borderId="30" xfId="0" applyFont="1" applyFill="1" applyBorder="1" applyAlignment="1" applyProtection="1">
      <alignment vertical="top" wrapText="1"/>
    </xf>
    <xf numFmtId="0" fontId="21" fillId="25" borderId="118" xfId="0" applyFont="1" applyFill="1" applyBorder="1" applyAlignment="1" applyProtection="1">
      <alignment horizontal="center" vertical="center"/>
    </xf>
    <xf numFmtId="0" fontId="21" fillId="25" borderId="56" xfId="0" applyFont="1" applyFill="1" applyBorder="1" applyAlignment="1" applyProtection="1">
      <alignment horizontal="center" vertical="center"/>
    </xf>
    <xf numFmtId="0" fontId="21" fillId="25" borderId="70" xfId="0" applyFont="1" applyFill="1" applyBorder="1" applyAlignment="1" applyProtection="1">
      <alignment horizontal="center" vertical="center"/>
    </xf>
    <xf numFmtId="0" fontId="21" fillId="25" borderId="57" xfId="0" applyFont="1" applyFill="1" applyBorder="1" applyAlignment="1" applyProtection="1">
      <alignment horizontal="center" vertical="center"/>
    </xf>
    <xf numFmtId="0" fontId="20" fillId="25" borderId="18" xfId="0" applyFont="1" applyFill="1" applyBorder="1" applyAlignment="1" applyProtection="1">
      <alignment horizontal="left" wrapText="1"/>
    </xf>
    <xf numFmtId="0" fontId="21" fillId="25" borderId="38" xfId="0" applyFont="1" applyFill="1" applyBorder="1" applyAlignment="1">
      <alignment horizontal="center" vertical="center"/>
    </xf>
    <xf numFmtId="0" fontId="21" fillId="25" borderId="39" xfId="0" applyFont="1" applyFill="1" applyBorder="1" applyAlignment="1">
      <alignment horizontal="center" vertical="center"/>
    </xf>
    <xf numFmtId="0" fontId="21" fillId="25" borderId="40" xfId="0" applyFont="1" applyFill="1" applyBorder="1" applyAlignment="1">
      <alignment horizontal="center" vertical="center"/>
    </xf>
    <xf numFmtId="0" fontId="0" fillId="0" borderId="30" xfId="0" applyFont="1" applyBorder="1" applyAlignment="1" applyProtection="1">
      <alignment wrapText="1"/>
    </xf>
    <xf numFmtId="0" fontId="20" fillId="24" borderId="46" xfId="0" applyFont="1" applyFill="1" applyBorder="1" applyAlignment="1" applyProtection="1">
      <alignment horizontal="left" wrapText="1"/>
    </xf>
    <xf numFmtId="0" fontId="20" fillId="24" borderId="31" xfId="0" applyFont="1" applyFill="1" applyBorder="1" applyAlignment="1" applyProtection="1">
      <alignment horizontal="left" wrapText="1"/>
    </xf>
    <xf numFmtId="0" fontId="21" fillId="24" borderId="46" xfId="0" applyFont="1" applyFill="1" applyBorder="1" applyAlignment="1" applyProtection="1">
      <alignment horizontal="left" wrapText="1"/>
    </xf>
    <xf numFmtId="0" fontId="21" fillId="24" borderId="31" xfId="0" applyFont="1" applyFill="1" applyBorder="1" applyAlignment="1" applyProtection="1">
      <alignment horizontal="left" wrapText="1"/>
    </xf>
    <xf numFmtId="0" fontId="25" fillId="24" borderId="46" xfId="0" applyFont="1" applyFill="1" applyBorder="1" applyAlignment="1" applyProtection="1">
      <alignment horizontal="left" vertical="center" wrapText="1"/>
    </xf>
    <xf numFmtId="0" fontId="25" fillId="24" borderId="31" xfId="0" applyFont="1" applyFill="1" applyBorder="1" applyAlignment="1" applyProtection="1">
      <alignment horizontal="left" vertical="center" wrapText="1"/>
    </xf>
    <xf numFmtId="0" fontId="25" fillId="24" borderId="18" xfId="0" applyFont="1" applyFill="1" applyBorder="1" applyAlignment="1" applyProtection="1">
      <alignment horizontal="left" wrapText="1"/>
    </xf>
    <xf numFmtId="0" fontId="20" fillId="24" borderId="18" xfId="0" applyFont="1" applyFill="1" applyBorder="1" applyAlignment="1" applyProtection="1">
      <alignment wrapText="1"/>
    </xf>
    <xf numFmtId="0" fontId="0" fillId="0" borderId="18" xfId="0" applyFont="1" applyBorder="1" applyAlignment="1" applyProtection="1">
      <alignment wrapText="1"/>
    </xf>
  </cellXfs>
  <cellStyles count="43">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Obliczenia" xfId="35" builtinId="22" customBuiltin="1"/>
    <cellStyle name="Procentowy" xfId="42" builtinId="5"/>
    <cellStyle name="Suma" xfId="36" builtinId="25" customBuiltin="1"/>
    <cellStyle name="Tekst objaśnienia" xfId="37" builtinId="53" customBuiltin="1"/>
    <cellStyle name="Tekst ostrzeżenia" xfId="38" builtinId="11" customBuiltin="1"/>
    <cellStyle name="Tytuł" xfId="39" builtinId="15" customBuiltin="1"/>
    <cellStyle name="Uwaga" xfId="40" builtinId="10" customBuiltin="1"/>
    <cellStyle name="Zły" xfId="41" builtinId="27" customBuiltin="1"/>
  </cellStyles>
  <dxfs count="9">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colors>
    <mruColors>
      <color rgb="FFFFFF91"/>
      <color rgb="FFFFDD5F"/>
      <color rgb="FFF3AB2D"/>
      <color rgb="FFCB83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90" zoomScaleNormal="90" zoomScalePageLayoutView="90" workbookViewId="0">
      <pane ySplit="1" topLeftCell="A5" activePane="bottomLeft" state="frozen"/>
      <selection pane="bottomLeft" activeCell="B6" sqref="B6"/>
    </sheetView>
  </sheetViews>
  <sheetFormatPr defaultColWidth="0" defaultRowHeight="12.75" zeroHeight="1"/>
  <cols>
    <col min="1" max="1" width="5" style="353" customWidth="1"/>
    <col min="2" max="2" width="117.28515625" style="353" customWidth="1"/>
    <col min="3" max="3" width="9.140625" style="353" customWidth="1"/>
    <col min="4" max="26" width="0" style="353" hidden="1" customWidth="1"/>
    <col min="27" max="16384" width="9.140625" style="353" hidden="1"/>
  </cols>
  <sheetData>
    <row r="1" spans="1:16" s="346" customFormat="1" ht="34.5" customHeight="1">
      <c r="A1" s="344" t="s">
        <v>230</v>
      </c>
      <c r="B1" s="344"/>
      <c r="C1" s="344"/>
      <c r="D1" s="344"/>
      <c r="E1" s="344"/>
      <c r="F1" s="344"/>
      <c r="G1" s="344"/>
      <c r="H1" s="344"/>
      <c r="I1" s="344"/>
      <c r="J1" s="344"/>
      <c r="K1" s="344"/>
      <c r="L1" s="344"/>
      <c r="M1" s="344"/>
      <c r="N1" s="344"/>
      <c r="O1" s="345"/>
      <c r="P1" s="345"/>
    </row>
    <row r="2" spans="1:16" ht="45" customHeight="1">
      <c r="A2" s="351" t="s">
        <v>208</v>
      </c>
      <c r="B2" s="352" t="s">
        <v>231</v>
      </c>
    </row>
    <row r="3" spans="1:16" ht="38.25">
      <c r="A3" s="351" t="s">
        <v>209</v>
      </c>
      <c r="B3" s="352" t="s">
        <v>232</v>
      </c>
    </row>
    <row r="4" spans="1:16" ht="42" customHeight="1">
      <c r="A4" s="351" t="s">
        <v>210</v>
      </c>
      <c r="B4" s="352" t="s">
        <v>266</v>
      </c>
    </row>
    <row r="5" spans="1:16" ht="89.25">
      <c r="A5" s="351" t="s">
        <v>211</v>
      </c>
      <c r="B5" s="352" t="s">
        <v>267</v>
      </c>
    </row>
    <row r="6" spans="1:16" ht="127.5" customHeight="1">
      <c r="A6" s="351" t="s">
        <v>212</v>
      </c>
      <c r="B6" s="352" t="s">
        <v>243</v>
      </c>
    </row>
    <row r="7" spans="1:16" ht="77.099999999999994" customHeight="1">
      <c r="A7" s="351" t="s">
        <v>213</v>
      </c>
      <c r="B7" s="354" t="s">
        <v>276</v>
      </c>
    </row>
    <row r="8" spans="1:16" ht="134.25" customHeight="1">
      <c r="A8" s="351"/>
      <c r="B8" s="354" t="s">
        <v>274</v>
      </c>
    </row>
    <row r="9" spans="1:16" ht="38.25">
      <c r="A9" s="351" t="s">
        <v>215</v>
      </c>
      <c r="B9" s="352" t="s">
        <v>275</v>
      </c>
    </row>
    <row r="10" spans="1:16" ht="158.25" customHeight="1">
      <c r="A10" s="351" t="s">
        <v>234</v>
      </c>
      <c r="B10" s="352" t="s">
        <v>273</v>
      </c>
    </row>
    <row r="11" spans="1:16" ht="18" customHeight="1">
      <c r="A11" s="351" t="s">
        <v>235</v>
      </c>
      <c r="B11" s="354" t="s">
        <v>228</v>
      </c>
    </row>
    <row r="12" spans="1:16">
      <c r="A12" s="351" t="s">
        <v>268</v>
      </c>
      <c r="B12" s="354" t="s">
        <v>240</v>
      </c>
    </row>
    <row r="13" spans="1:16" ht="25.5">
      <c r="A13" s="351" t="s">
        <v>270</v>
      </c>
      <c r="B13" s="435" t="s">
        <v>269</v>
      </c>
    </row>
    <row r="14" spans="1:16" ht="38.25">
      <c r="A14" s="351" t="s">
        <v>271</v>
      </c>
      <c r="B14" s="354" t="s">
        <v>272</v>
      </c>
    </row>
    <row r="15" spans="1:16" hidden="1"/>
    <row r="16" spans="1:16" hidden="1"/>
    <row r="17" hidden="1"/>
    <row r="18" hidden="1"/>
    <row r="19" hidden="1"/>
    <row r="20" hidden="1"/>
    <row r="21" hidden="1"/>
  </sheetData>
  <sheetProtection password="EC27" sheet="1" objects="1" scenarios="1"/>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abSelected="1" zoomScale="90" zoomScaleNormal="90" zoomScalePageLayoutView="90" workbookViewId="0">
      <selection activeCell="A5" sqref="A5:N5"/>
    </sheetView>
  </sheetViews>
  <sheetFormatPr defaultColWidth="0" defaultRowHeight="12.75" zeroHeight="1"/>
  <cols>
    <col min="1" max="14" width="9.140625" style="349" customWidth="1"/>
    <col min="15" max="16384" width="9.140625" style="349" hidden="1"/>
  </cols>
  <sheetData>
    <row r="1" spans="1:16" s="346" customFormat="1" ht="34.5" customHeight="1">
      <c r="A1" s="344" t="s">
        <v>254</v>
      </c>
      <c r="B1" s="344"/>
      <c r="C1" s="344"/>
      <c r="D1" s="344"/>
      <c r="E1" s="344"/>
      <c r="F1" s="344"/>
      <c r="G1" s="344"/>
      <c r="H1" s="344"/>
      <c r="I1" s="344"/>
      <c r="J1" s="344"/>
      <c r="K1" s="344"/>
      <c r="L1" s="344"/>
      <c r="M1" s="344"/>
      <c r="N1" s="344"/>
      <c r="O1" s="345"/>
      <c r="P1" s="345"/>
    </row>
    <row r="2" spans="1:16" s="347" customFormat="1">
      <c r="A2" s="475" t="s">
        <v>229</v>
      </c>
      <c r="B2" s="476"/>
      <c r="C2" s="476"/>
      <c r="D2" s="476"/>
      <c r="E2" s="476"/>
      <c r="F2" s="476"/>
      <c r="G2" s="476"/>
      <c r="H2" s="476"/>
      <c r="I2" s="476"/>
      <c r="J2" s="476"/>
      <c r="K2" s="476"/>
      <c r="L2" s="476"/>
      <c r="M2" s="476"/>
      <c r="N2" s="477"/>
    </row>
    <row r="3" spans="1:16" s="347" customFormat="1" ht="61.5" customHeight="1">
      <c r="A3" s="475"/>
      <c r="B3" s="476"/>
      <c r="C3" s="476"/>
      <c r="D3" s="476"/>
      <c r="E3" s="476"/>
      <c r="F3" s="476"/>
      <c r="G3" s="476"/>
      <c r="H3" s="476"/>
      <c r="I3" s="476"/>
      <c r="J3" s="476"/>
      <c r="K3" s="476"/>
      <c r="L3" s="476"/>
      <c r="M3" s="476"/>
      <c r="N3" s="477"/>
    </row>
    <row r="4" spans="1:16" s="348" customFormat="1" ht="246.75" customHeight="1">
      <c r="A4" s="478" t="s">
        <v>277</v>
      </c>
      <c r="B4" s="479"/>
      <c r="C4" s="479"/>
      <c r="D4" s="479"/>
      <c r="E4" s="479"/>
      <c r="F4" s="479"/>
      <c r="G4" s="479"/>
      <c r="H4" s="479"/>
      <c r="I4" s="479"/>
      <c r="J4" s="479"/>
      <c r="K4" s="479"/>
      <c r="L4" s="479"/>
      <c r="M4" s="479"/>
      <c r="N4" s="480"/>
    </row>
    <row r="5" spans="1:16" ht="195" customHeight="1">
      <c r="A5" s="481"/>
      <c r="B5" s="482"/>
      <c r="C5" s="482"/>
      <c r="D5" s="482"/>
      <c r="E5" s="482"/>
      <c r="F5" s="482"/>
      <c r="G5" s="482"/>
      <c r="H5" s="482"/>
      <c r="I5" s="482"/>
      <c r="J5" s="482"/>
      <c r="K5" s="482"/>
      <c r="L5" s="482"/>
      <c r="M5" s="482"/>
      <c r="N5" s="483"/>
    </row>
    <row r="6" spans="1:16" hidden="1">
      <c r="A6" s="350"/>
      <c r="B6" s="350"/>
      <c r="C6" s="350"/>
      <c r="D6" s="350"/>
      <c r="E6" s="350"/>
      <c r="F6" s="350"/>
      <c r="G6" s="350"/>
      <c r="H6" s="350"/>
      <c r="I6" s="350"/>
      <c r="J6" s="350"/>
      <c r="K6" s="350"/>
      <c r="L6" s="350"/>
      <c r="M6" s="350"/>
      <c r="N6" s="350"/>
    </row>
    <row r="7" spans="1:16" hidden="1">
      <c r="A7" s="350"/>
      <c r="B7" s="350"/>
      <c r="C7" s="350"/>
      <c r="D7" s="350"/>
      <c r="E7" s="350"/>
      <c r="F7" s="350"/>
      <c r="G7" s="350"/>
      <c r="H7" s="350"/>
      <c r="I7" s="350"/>
      <c r="J7" s="350"/>
      <c r="K7" s="350"/>
      <c r="L7" s="350"/>
      <c r="M7" s="350"/>
      <c r="N7" s="350"/>
    </row>
    <row r="8" spans="1:16" hidden="1">
      <c r="A8" s="350"/>
      <c r="B8" s="350"/>
      <c r="C8" s="350"/>
      <c r="D8" s="350"/>
      <c r="E8" s="350"/>
      <c r="F8" s="350"/>
      <c r="G8" s="350"/>
      <c r="H8" s="350"/>
      <c r="I8" s="350"/>
      <c r="J8" s="350"/>
      <c r="K8" s="350"/>
      <c r="L8" s="350"/>
      <c r="M8" s="350"/>
      <c r="N8" s="350"/>
    </row>
    <row r="9" spans="1:16" hidden="1">
      <c r="A9" s="350"/>
      <c r="B9" s="350"/>
      <c r="C9" s="350"/>
      <c r="D9" s="350"/>
      <c r="E9" s="350"/>
      <c r="F9" s="350"/>
      <c r="G9" s="350"/>
      <c r="H9" s="350"/>
      <c r="I9" s="350"/>
      <c r="J9" s="350"/>
      <c r="K9" s="350"/>
      <c r="L9" s="350"/>
      <c r="M9" s="350"/>
      <c r="N9" s="350"/>
    </row>
    <row r="10" spans="1:16" hidden="1">
      <c r="A10" s="350"/>
      <c r="B10" s="350"/>
      <c r="C10" s="350"/>
      <c r="D10" s="350"/>
      <c r="E10" s="350"/>
      <c r="F10" s="350"/>
      <c r="G10" s="350"/>
      <c r="H10" s="350"/>
      <c r="I10" s="350"/>
      <c r="J10" s="350"/>
      <c r="K10" s="350"/>
      <c r="L10" s="350"/>
      <c r="M10" s="350"/>
      <c r="N10" s="350"/>
    </row>
    <row r="11" spans="1:16" hidden="1">
      <c r="A11" s="350"/>
      <c r="B11" s="350"/>
      <c r="C11" s="350"/>
      <c r="D11" s="350"/>
      <c r="E11" s="350"/>
      <c r="F11" s="350"/>
      <c r="G11" s="350"/>
      <c r="H11" s="350"/>
      <c r="I11" s="350"/>
      <c r="J11" s="350"/>
      <c r="K11" s="350"/>
      <c r="L11" s="350"/>
      <c r="M11" s="350"/>
      <c r="N11" s="350"/>
    </row>
    <row r="12" spans="1:16" hidden="1">
      <c r="A12" s="350"/>
      <c r="B12" s="350"/>
      <c r="C12" s="350"/>
      <c r="D12" s="350"/>
      <c r="E12" s="350"/>
      <c r="F12" s="350"/>
      <c r="G12" s="350"/>
      <c r="H12" s="350"/>
      <c r="I12" s="350"/>
      <c r="J12" s="350"/>
      <c r="K12" s="350"/>
      <c r="L12" s="350"/>
      <c r="M12" s="350"/>
      <c r="N12" s="350"/>
    </row>
    <row r="13" spans="1:16" hidden="1">
      <c r="A13" s="350"/>
      <c r="B13" s="350"/>
      <c r="C13" s="350"/>
      <c r="D13" s="350"/>
      <c r="E13" s="350"/>
      <c r="F13" s="350"/>
      <c r="G13" s="350"/>
      <c r="H13" s="350"/>
      <c r="I13" s="350"/>
      <c r="J13" s="350"/>
      <c r="K13" s="350"/>
      <c r="L13" s="350"/>
      <c r="M13" s="350"/>
      <c r="N13" s="350"/>
    </row>
    <row r="14" spans="1:16" hidden="1">
      <c r="A14" s="350"/>
      <c r="B14" s="350"/>
      <c r="C14" s="350"/>
      <c r="D14" s="350"/>
      <c r="E14" s="350"/>
      <c r="F14" s="350"/>
      <c r="G14" s="350"/>
      <c r="H14" s="350"/>
      <c r="I14" s="350"/>
      <c r="J14" s="350"/>
      <c r="K14" s="350"/>
      <c r="L14" s="350"/>
      <c r="M14" s="350"/>
      <c r="N14" s="350"/>
    </row>
    <row r="15" spans="1:16" hidden="1">
      <c r="A15" s="350"/>
      <c r="B15" s="350"/>
      <c r="C15" s="350"/>
      <c r="D15" s="350"/>
      <c r="E15" s="350"/>
      <c r="F15" s="350"/>
      <c r="G15" s="350"/>
      <c r="H15" s="350"/>
      <c r="I15" s="350"/>
      <c r="J15" s="350"/>
      <c r="K15" s="350"/>
      <c r="L15" s="350"/>
      <c r="M15" s="350"/>
      <c r="N15" s="350"/>
    </row>
    <row r="16" spans="1:16" hidden="1">
      <c r="A16" s="350"/>
      <c r="B16" s="350"/>
      <c r="C16" s="350"/>
      <c r="D16" s="350"/>
      <c r="E16" s="350"/>
      <c r="F16" s="350"/>
      <c r="G16" s="350"/>
      <c r="H16" s="350"/>
      <c r="I16" s="350"/>
      <c r="J16" s="350"/>
      <c r="K16" s="350"/>
      <c r="L16" s="350"/>
      <c r="M16" s="350"/>
      <c r="N16" s="350"/>
    </row>
    <row r="17" spans="1:14" hidden="1">
      <c r="A17" s="350"/>
      <c r="B17" s="350"/>
      <c r="C17" s="350"/>
      <c r="D17" s="350"/>
      <c r="E17" s="350"/>
      <c r="F17" s="350"/>
      <c r="G17" s="350"/>
      <c r="H17" s="350"/>
      <c r="I17" s="350"/>
      <c r="J17" s="350"/>
      <c r="K17" s="350"/>
      <c r="L17" s="350"/>
      <c r="M17" s="350"/>
      <c r="N17" s="350"/>
    </row>
    <row r="18" spans="1:14" hidden="1">
      <c r="A18" s="350"/>
      <c r="B18" s="350"/>
      <c r="C18" s="350"/>
      <c r="D18" s="350"/>
      <c r="E18" s="350"/>
      <c r="F18" s="350"/>
      <c r="G18" s="350"/>
      <c r="H18" s="350"/>
      <c r="I18" s="350"/>
      <c r="J18" s="350"/>
      <c r="K18" s="350"/>
      <c r="L18" s="350"/>
      <c r="M18" s="350"/>
      <c r="N18" s="350"/>
    </row>
    <row r="19" spans="1:14" hidden="1">
      <c r="A19" s="350"/>
      <c r="B19" s="350"/>
      <c r="C19" s="350"/>
      <c r="D19" s="350"/>
      <c r="E19" s="350"/>
      <c r="F19" s="350"/>
      <c r="G19" s="350"/>
      <c r="H19" s="350"/>
      <c r="I19" s="350"/>
      <c r="J19" s="350"/>
      <c r="K19" s="350"/>
      <c r="L19" s="350"/>
      <c r="M19" s="350"/>
      <c r="N19" s="350"/>
    </row>
    <row r="20" spans="1:14" hidden="1">
      <c r="A20" s="350"/>
      <c r="B20" s="350"/>
      <c r="C20" s="350"/>
      <c r="D20" s="350"/>
      <c r="E20" s="350"/>
      <c r="F20" s="350"/>
      <c r="G20" s="350"/>
      <c r="H20" s="350"/>
      <c r="I20" s="350"/>
      <c r="J20" s="350"/>
      <c r="K20" s="350"/>
      <c r="L20" s="350"/>
      <c r="M20" s="350"/>
      <c r="N20" s="350"/>
    </row>
    <row r="21" spans="1:14" hidden="1">
      <c r="A21" s="350"/>
      <c r="B21" s="350"/>
      <c r="C21" s="350"/>
      <c r="D21" s="350"/>
      <c r="E21" s="350"/>
      <c r="F21" s="350"/>
      <c r="G21" s="350"/>
      <c r="H21" s="350"/>
      <c r="I21" s="350"/>
      <c r="J21" s="350"/>
      <c r="K21" s="350"/>
      <c r="L21" s="350"/>
      <c r="M21" s="350"/>
      <c r="N21" s="350"/>
    </row>
    <row r="22" spans="1:14" hidden="1">
      <c r="A22" s="350"/>
      <c r="B22" s="350"/>
      <c r="C22" s="350"/>
      <c r="D22" s="350"/>
      <c r="E22" s="350"/>
      <c r="F22" s="350"/>
      <c r="G22" s="350"/>
      <c r="H22" s="350"/>
      <c r="I22" s="350"/>
      <c r="J22" s="350"/>
      <c r="K22" s="350"/>
      <c r="L22" s="350"/>
      <c r="M22" s="350"/>
      <c r="N22" s="350"/>
    </row>
    <row r="23" spans="1:14" hidden="1">
      <c r="A23" s="350"/>
      <c r="B23" s="350"/>
      <c r="C23" s="350"/>
      <c r="D23" s="350"/>
      <c r="E23" s="350"/>
      <c r="F23" s="350"/>
      <c r="G23" s="350"/>
      <c r="H23" s="350"/>
      <c r="I23" s="350"/>
      <c r="J23" s="350"/>
      <c r="K23" s="350"/>
      <c r="L23" s="350"/>
      <c r="M23" s="350"/>
      <c r="N23" s="350"/>
    </row>
    <row r="24" spans="1:14" hidden="1">
      <c r="A24" s="350"/>
      <c r="B24" s="350"/>
      <c r="C24" s="350"/>
      <c r="D24" s="350"/>
      <c r="E24" s="350"/>
      <c r="F24" s="350"/>
      <c r="G24" s="350"/>
      <c r="H24" s="350"/>
      <c r="I24" s="350"/>
      <c r="J24" s="350"/>
      <c r="K24" s="350"/>
      <c r="L24" s="350"/>
      <c r="M24" s="350"/>
      <c r="N24" s="350"/>
    </row>
    <row r="25" spans="1:14" hidden="1">
      <c r="A25" s="350"/>
      <c r="B25" s="350"/>
      <c r="C25" s="350"/>
      <c r="D25" s="350"/>
      <c r="E25" s="350"/>
      <c r="F25" s="350"/>
      <c r="G25" s="350"/>
      <c r="H25" s="350"/>
      <c r="I25" s="350"/>
      <c r="J25" s="350"/>
      <c r="K25" s="350"/>
      <c r="L25" s="350"/>
      <c r="M25" s="350"/>
      <c r="N25" s="350"/>
    </row>
    <row r="26" spans="1:14" hidden="1">
      <c r="A26" s="350"/>
      <c r="B26" s="350"/>
      <c r="C26" s="350"/>
      <c r="D26" s="350"/>
      <c r="E26" s="350"/>
      <c r="F26" s="350"/>
      <c r="G26" s="350"/>
      <c r="H26" s="350"/>
      <c r="I26" s="350"/>
      <c r="J26" s="350"/>
      <c r="K26" s="350"/>
      <c r="L26" s="350"/>
      <c r="M26" s="350"/>
      <c r="N26" s="350"/>
    </row>
    <row r="27" spans="1:14" hidden="1">
      <c r="A27" s="350"/>
      <c r="B27" s="350"/>
      <c r="C27" s="350"/>
      <c r="D27" s="350"/>
      <c r="E27" s="350"/>
      <c r="F27" s="350"/>
      <c r="G27" s="350"/>
      <c r="H27" s="350"/>
      <c r="I27" s="350"/>
      <c r="J27" s="350"/>
      <c r="K27" s="350"/>
      <c r="L27" s="350"/>
      <c r="M27" s="350"/>
      <c r="N27" s="350"/>
    </row>
    <row r="28" spans="1:14" hidden="1">
      <c r="A28" s="350"/>
      <c r="B28" s="350"/>
      <c r="C28" s="350"/>
      <c r="D28" s="350"/>
      <c r="E28" s="350"/>
      <c r="F28" s="350"/>
      <c r="G28" s="350"/>
      <c r="H28" s="350"/>
      <c r="I28" s="350"/>
      <c r="J28" s="350"/>
      <c r="K28" s="350"/>
      <c r="L28" s="350"/>
      <c r="M28" s="350"/>
      <c r="N28" s="350"/>
    </row>
    <row r="29" spans="1:14" hidden="1">
      <c r="A29" s="350"/>
      <c r="B29" s="350"/>
      <c r="C29" s="350"/>
      <c r="D29" s="350"/>
      <c r="E29" s="350"/>
      <c r="F29" s="350"/>
      <c r="G29" s="350"/>
      <c r="H29" s="350"/>
      <c r="I29" s="350"/>
      <c r="J29" s="350"/>
      <c r="K29" s="350"/>
      <c r="L29" s="350"/>
      <c r="M29" s="350"/>
      <c r="N29" s="350"/>
    </row>
    <row r="30" spans="1:14" hidden="1">
      <c r="A30" s="350"/>
      <c r="B30" s="350"/>
      <c r="C30" s="350"/>
      <c r="D30" s="350"/>
      <c r="E30" s="350"/>
      <c r="F30" s="350"/>
      <c r="G30" s="350"/>
      <c r="H30" s="350"/>
      <c r="I30" s="350"/>
      <c r="J30" s="350"/>
      <c r="K30" s="350"/>
      <c r="L30" s="350"/>
      <c r="M30" s="350"/>
      <c r="N30" s="350"/>
    </row>
  </sheetData>
  <sheetProtection password="EC27" sheet="1" objects="1" scenarios="1" formatRows="0" insertRows="0"/>
  <mergeCells count="3">
    <mergeCell ref="A2:N3"/>
    <mergeCell ref="A4:N4"/>
    <mergeCell ref="A5:N5"/>
  </mergeCells>
  <pageMargins left="0.7" right="0.7" top="0.75" bottom="0.75" header="0.3" footer="0.3"/>
  <pageSetup paperSize="9"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00"/>
  <sheetViews>
    <sheetView topLeftCell="A265" zoomScaleNormal="100" workbookViewId="0">
      <pane xSplit="6" topLeftCell="G1" activePane="topRight" state="frozen"/>
      <selection pane="topRight" activeCell="R272" sqref="R272"/>
    </sheetView>
  </sheetViews>
  <sheetFormatPr defaultColWidth="9.140625" defaultRowHeight="11.25" zeroHeight="1"/>
  <cols>
    <col min="1" max="3" width="4.140625" style="3" customWidth="1"/>
    <col min="4" max="4" width="27.42578125" style="3" customWidth="1"/>
    <col min="5" max="6" width="13.42578125" style="3" customWidth="1"/>
    <col min="7" max="17" width="12.7109375" style="3" customWidth="1"/>
    <col min="18" max="18" width="11.7109375" style="3" customWidth="1"/>
    <col min="19" max="19" width="9.140625" style="4" customWidth="1"/>
    <col min="20" max="20" width="50.28515625" style="3" customWidth="1"/>
    <col min="21" max="22" width="9.140625" style="3" customWidth="1"/>
    <col min="23" max="23" width="32.85546875" style="3" customWidth="1"/>
    <col min="24" max="24" width="23.42578125" style="3" customWidth="1"/>
    <col min="25" max="25" width="26" style="3" customWidth="1"/>
    <col min="26" max="26" width="15.42578125" style="3" customWidth="1"/>
    <col min="27" max="27" width="31.7109375" style="3" customWidth="1"/>
    <col min="28" max="16384" width="9.140625" style="3"/>
  </cols>
  <sheetData>
    <row r="1" spans="1:19" s="1" customFormat="1" ht="39" customHeight="1" thickBot="1">
      <c r="A1" s="1" t="s">
        <v>241</v>
      </c>
      <c r="S1" s="2"/>
    </row>
    <row r="2" spans="1:19">
      <c r="G2" s="484" t="s">
        <v>206</v>
      </c>
      <c r="H2" s="485"/>
      <c r="I2" s="485"/>
      <c r="J2" s="485"/>
      <c r="K2" s="486"/>
      <c r="L2" s="489" t="s">
        <v>207</v>
      </c>
      <c r="M2" s="490"/>
      <c r="N2" s="491"/>
      <c r="O2" s="492"/>
      <c r="P2" s="501" t="s">
        <v>259</v>
      </c>
      <c r="Q2" s="502"/>
      <c r="R2" s="503"/>
    </row>
    <row r="3" spans="1:19" s="6" customFormat="1">
      <c r="A3" s="5"/>
      <c r="B3" s="5"/>
      <c r="C3" s="5"/>
      <c r="E3" s="7"/>
      <c r="F3" s="7" t="s">
        <v>0</v>
      </c>
      <c r="G3" s="367"/>
      <c r="H3" s="368"/>
      <c r="I3" s="368"/>
      <c r="J3" s="368"/>
      <c r="K3" s="369"/>
      <c r="L3" s="370"/>
      <c r="M3" s="9"/>
      <c r="N3" s="11"/>
      <c r="O3" s="10"/>
      <c r="P3" s="8" t="str">
        <f>IF(L3="","",MAX(L3:O3)+1)</f>
        <v/>
      </c>
      <c r="Q3" s="12" t="str">
        <f>IF(P3="","",P3+1)</f>
        <v/>
      </c>
      <c r="R3" s="13" t="str">
        <f>IF(Q3="","",Q3+1)</f>
        <v/>
      </c>
      <c r="S3" s="4"/>
    </row>
    <row r="4" spans="1:19" s="6" customFormat="1" ht="144" customHeight="1" thickBot="1">
      <c r="A4" s="14"/>
      <c r="B4" s="14"/>
      <c r="C4" s="14"/>
      <c r="D4" s="15" t="s">
        <v>255</v>
      </c>
      <c r="E4" s="15"/>
      <c r="F4" s="15"/>
      <c r="G4" s="16" t="s">
        <v>263</v>
      </c>
      <c r="H4" s="17" t="s">
        <v>264</v>
      </c>
      <c r="I4" s="17" t="s">
        <v>260</v>
      </c>
      <c r="J4" s="17" t="s">
        <v>258</v>
      </c>
      <c r="K4" s="18" t="s">
        <v>90</v>
      </c>
      <c r="L4" s="362" t="s">
        <v>92</v>
      </c>
      <c r="M4" s="17" t="s">
        <v>91</v>
      </c>
      <c r="N4" s="19" t="s">
        <v>233</v>
      </c>
      <c r="O4" s="19" t="s">
        <v>236</v>
      </c>
      <c r="P4" s="16" t="s">
        <v>237</v>
      </c>
      <c r="Q4" s="17" t="s">
        <v>238</v>
      </c>
      <c r="R4" s="20" t="s">
        <v>239</v>
      </c>
      <c r="S4" s="4"/>
    </row>
    <row r="5" spans="1:19" s="28" customFormat="1" ht="12.75" thickTop="1" thickBot="1">
      <c r="A5" s="21" t="s">
        <v>1</v>
      </c>
      <c r="B5" s="22"/>
      <c r="C5" s="22"/>
      <c r="D5" s="22"/>
      <c r="E5" s="22"/>
      <c r="F5" s="22"/>
      <c r="G5" s="25">
        <f>SUM(G6,G11,G20,G23,G38)</f>
        <v>0</v>
      </c>
      <c r="H5" s="26">
        <f>SUM(H6,H11,H20,H23,H38)</f>
        <v>0</v>
      </c>
      <c r="I5" s="26">
        <f>SUM(I6,I11,I20,I23,I38)</f>
        <v>0</v>
      </c>
      <c r="J5" s="26">
        <f t="shared" ref="J5:N5" si="0">SUM(J6,J11,J20,J23,J38)</f>
        <v>0</v>
      </c>
      <c r="K5" s="27">
        <f t="shared" si="0"/>
        <v>0</v>
      </c>
      <c r="L5" s="371">
        <f t="shared" ref="L5" si="1">SUM(L6,L11,L20,L23,L38)</f>
        <v>0</v>
      </c>
      <c r="M5" s="23">
        <f>SUM(M6,M11,M20,M23,M38)</f>
        <v>0</v>
      </c>
      <c r="N5" s="23">
        <f t="shared" si="0"/>
        <v>0</v>
      </c>
      <c r="O5" s="24">
        <f t="shared" ref="O5:R5" si="2">SUM(O6,O11,O20,O23,O38)</f>
        <v>0</v>
      </c>
      <c r="P5" s="25">
        <f t="shared" si="2"/>
        <v>0</v>
      </c>
      <c r="Q5" s="26">
        <f t="shared" si="2"/>
        <v>0</v>
      </c>
      <c r="R5" s="27">
        <f t="shared" si="2"/>
        <v>0</v>
      </c>
      <c r="S5" s="4"/>
    </row>
    <row r="6" spans="1:19" ht="12" thickTop="1">
      <c r="A6" s="29"/>
      <c r="B6" s="30" t="s">
        <v>2</v>
      </c>
      <c r="C6" s="31"/>
      <c r="D6" s="31"/>
      <c r="E6" s="31"/>
      <c r="F6" s="31"/>
      <c r="G6" s="34">
        <f>SUM(G7:G10)</f>
        <v>0</v>
      </c>
      <c r="H6" s="35">
        <f>SUM(H7:H10)</f>
        <v>0</v>
      </c>
      <c r="I6" s="35">
        <f>SUM(I7:I10)</f>
        <v>0</v>
      </c>
      <c r="J6" s="35">
        <f t="shared" ref="J6:N6" si="3">SUM(J7:J10)</f>
        <v>0</v>
      </c>
      <c r="K6" s="36">
        <f t="shared" si="3"/>
        <v>0</v>
      </c>
      <c r="L6" s="372">
        <f t="shared" ref="L6" si="4">SUM(L7:L10)</f>
        <v>0</v>
      </c>
      <c r="M6" s="32">
        <f t="shared" si="3"/>
        <v>0</v>
      </c>
      <c r="N6" s="32">
        <f t="shared" si="3"/>
        <v>0</v>
      </c>
      <c r="O6" s="33">
        <f t="shared" ref="O6:R6" si="5">SUM(O7:O10)</f>
        <v>0</v>
      </c>
      <c r="P6" s="34">
        <f t="shared" si="5"/>
        <v>0</v>
      </c>
      <c r="Q6" s="35">
        <f t="shared" si="5"/>
        <v>0</v>
      </c>
      <c r="R6" s="36">
        <f t="shared" si="5"/>
        <v>0</v>
      </c>
    </row>
    <row r="7" spans="1:19">
      <c r="A7" s="37"/>
      <c r="C7" s="38" t="s">
        <v>144</v>
      </c>
      <c r="D7" s="38"/>
      <c r="E7" s="38"/>
      <c r="F7" s="38"/>
      <c r="G7" s="42"/>
      <c r="H7" s="43"/>
      <c r="I7" s="43"/>
      <c r="J7" s="43"/>
      <c r="K7" s="44"/>
      <c r="L7" s="373"/>
      <c r="M7" s="39"/>
      <c r="N7" s="41"/>
      <c r="O7" s="41"/>
      <c r="P7" s="42"/>
      <c r="Q7" s="43"/>
      <c r="R7" s="44"/>
    </row>
    <row r="8" spans="1:19">
      <c r="A8" s="37"/>
      <c r="C8" s="38" t="s">
        <v>145</v>
      </c>
      <c r="D8" s="38"/>
      <c r="E8" s="38"/>
      <c r="F8" s="38"/>
      <c r="G8" s="42"/>
      <c r="H8" s="43"/>
      <c r="I8" s="43"/>
      <c r="J8" s="43"/>
      <c r="K8" s="44"/>
      <c r="L8" s="373"/>
      <c r="M8" s="39"/>
      <c r="N8" s="41"/>
      <c r="O8" s="41"/>
      <c r="P8" s="42"/>
      <c r="Q8" s="43"/>
      <c r="R8" s="44"/>
    </row>
    <row r="9" spans="1:19">
      <c r="A9" s="37"/>
      <c r="C9" s="38" t="s">
        <v>146</v>
      </c>
      <c r="D9" s="38"/>
      <c r="E9" s="38"/>
      <c r="F9" s="38"/>
      <c r="G9" s="42"/>
      <c r="H9" s="43"/>
      <c r="I9" s="43"/>
      <c r="J9" s="43"/>
      <c r="K9" s="44"/>
      <c r="L9" s="373"/>
      <c r="M9" s="39"/>
      <c r="N9" s="41"/>
      <c r="O9" s="41"/>
      <c r="P9" s="42"/>
      <c r="Q9" s="43"/>
      <c r="R9" s="44"/>
    </row>
    <row r="10" spans="1:19">
      <c r="A10" s="37"/>
      <c r="C10" s="38" t="s">
        <v>147</v>
      </c>
      <c r="D10" s="38"/>
      <c r="E10" s="38"/>
      <c r="F10" s="38"/>
      <c r="G10" s="42"/>
      <c r="H10" s="43"/>
      <c r="I10" s="43"/>
      <c r="J10" s="43"/>
      <c r="K10" s="44"/>
      <c r="L10" s="373"/>
      <c r="M10" s="39"/>
      <c r="N10" s="41"/>
      <c r="O10" s="41"/>
      <c r="P10" s="42"/>
      <c r="Q10" s="43"/>
      <c r="R10" s="44"/>
    </row>
    <row r="11" spans="1:19" s="28" customFormat="1">
      <c r="A11" s="45"/>
      <c r="B11" s="46" t="s">
        <v>3</v>
      </c>
      <c r="C11" s="47"/>
      <c r="D11" s="47"/>
      <c r="E11" s="47"/>
      <c r="F11" s="47"/>
      <c r="G11" s="34">
        <f>SUM(G12,G18:G19)</f>
        <v>0</v>
      </c>
      <c r="H11" s="35">
        <f>SUM(H12,H18:H19)</f>
        <v>0</v>
      </c>
      <c r="I11" s="35">
        <f>SUM(I12,I18:I19)</f>
        <v>0</v>
      </c>
      <c r="J11" s="35">
        <f t="shared" ref="J11:N11" si="6">SUM(J12,J18:J19)</f>
        <v>0</v>
      </c>
      <c r="K11" s="36">
        <f t="shared" si="6"/>
        <v>0</v>
      </c>
      <c r="L11" s="372">
        <f t="shared" ref="L11" si="7">SUM(L12,L18:L19)</f>
        <v>0</v>
      </c>
      <c r="M11" s="32">
        <f t="shared" si="6"/>
        <v>0</v>
      </c>
      <c r="N11" s="32">
        <f t="shared" si="6"/>
        <v>0</v>
      </c>
      <c r="O11" s="33">
        <f t="shared" ref="O11:R11" si="8">SUM(O12,O18:O19)</f>
        <v>0</v>
      </c>
      <c r="P11" s="34">
        <f t="shared" si="8"/>
        <v>0</v>
      </c>
      <c r="Q11" s="35">
        <f t="shared" si="8"/>
        <v>0</v>
      </c>
      <c r="R11" s="36">
        <f t="shared" si="8"/>
        <v>0</v>
      </c>
      <c r="S11" s="4"/>
    </row>
    <row r="12" spans="1:19">
      <c r="A12" s="37"/>
      <c r="C12" s="48" t="s">
        <v>148</v>
      </c>
      <c r="D12" s="48"/>
      <c r="E12" s="48"/>
      <c r="F12" s="48"/>
      <c r="G12" s="51">
        <f>SUM(G13:G17)</f>
        <v>0</v>
      </c>
      <c r="H12" s="52">
        <f>SUM(H13:H17)</f>
        <v>0</v>
      </c>
      <c r="I12" s="52">
        <f>SUM(I13:I17)</f>
        <v>0</v>
      </c>
      <c r="J12" s="52">
        <f t="shared" ref="J12:N12" si="9">SUM(J13:J17)</f>
        <v>0</v>
      </c>
      <c r="K12" s="53">
        <f t="shared" si="9"/>
        <v>0</v>
      </c>
      <c r="L12" s="374">
        <f t="shared" ref="L12" si="10">SUM(L13:L17)</f>
        <v>0</v>
      </c>
      <c r="M12" s="49">
        <f t="shared" si="9"/>
        <v>0</v>
      </c>
      <c r="N12" s="49">
        <f t="shared" si="9"/>
        <v>0</v>
      </c>
      <c r="O12" s="50">
        <f t="shared" ref="O12:R12" si="11">SUM(O13:O17)</f>
        <v>0</v>
      </c>
      <c r="P12" s="51">
        <f t="shared" si="11"/>
        <v>0</v>
      </c>
      <c r="Q12" s="52">
        <f t="shared" si="11"/>
        <v>0</v>
      </c>
      <c r="R12" s="53">
        <f t="shared" si="11"/>
        <v>0</v>
      </c>
    </row>
    <row r="13" spans="1:19">
      <c r="A13" s="37"/>
      <c r="D13" s="38" t="s">
        <v>149</v>
      </c>
      <c r="E13" s="38"/>
      <c r="F13" s="38"/>
      <c r="G13" s="42"/>
      <c r="H13" s="43"/>
      <c r="I13" s="43"/>
      <c r="J13" s="43"/>
      <c r="K13" s="44"/>
      <c r="L13" s="373"/>
      <c r="M13" s="39"/>
      <c r="N13" s="41"/>
      <c r="O13" s="41"/>
      <c r="P13" s="42"/>
      <c r="Q13" s="43"/>
      <c r="R13" s="44"/>
    </row>
    <row r="14" spans="1:19">
      <c r="A14" s="37"/>
      <c r="D14" s="38" t="s">
        <v>150</v>
      </c>
      <c r="E14" s="38"/>
      <c r="F14" s="38"/>
      <c r="G14" s="42"/>
      <c r="H14" s="43"/>
      <c r="I14" s="43"/>
      <c r="J14" s="43"/>
      <c r="K14" s="44"/>
      <c r="L14" s="373"/>
      <c r="M14" s="39"/>
      <c r="N14" s="41"/>
      <c r="O14" s="41"/>
      <c r="P14" s="42"/>
      <c r="Q14" s="43"/>
      <c r="R14" s="44"/>
    </row>
    <row r="15" spans="1:19">
      <c r="A15" s="37"/>
      <c r="D15" s="38" t="s">
        <v>151</v>
      </c>
      <c r="E15" s="38"/>
      <c r="F15" s="38"/>
      <c r="G15" s="42"/>
      <c r="H15" s="43"/>
      <c r="I15" s="43"/>
      <c r="J15" s="43"/>
      <c r="K15" s="44"/>
      <c r="L15" s="373"/>
      <c r="M15" s="39"/>
      <c r="N15" s="41"/>
      <c r="O15" s="41"/>
      <c r="P15" s="42"/>
      <c r="Q15" s="43"/>
      <c r="R15" s="44"/>
    </row>
    <row r="16" spans="1:19">
      <c r="A16" s="37"/>
      <c r="D16" s="38" t="s">
        <v>152</v>
      </c>
      <c r="E16" s="38"/>
      <c r="F16" s="38"/>
      <c r="G16" s="42"/>
      <c r="H16" s="43"/>
      <c r="I16" s="43"/>
      <c r="J16" s="43"/>
      <c r="K16" s="44"/>
      <c r="L16" s="373"/>
      <c r="M16" s="39"/>
      <c r="N16" s="41"/>
      <c r="O16" s="41"/>
      <c r="P16" s="42"/>
      <c r="Q16" s="43"/>
      <c r="R16" s="44"/>
    </row>
    <row r="17" spans="1:19">
      <c r="A17" s="37"/>
      <c r="D17" s="38" t="s">
        <v>153</v>
      </c>
      <c r="E17" s="38"/>
      <c r="F17" s="38"/>
      <c r="G17" s="42"/>
      <c r="H17" s="43"/>
      <c r="I17" s="43"/>
      <c r="J17" s="43"/>
      <c r="K17" s="44"/>
      <c r="L17" s="373"/>
      <c r="M17" s="39"/>
      <c r="N17" s="41"/>
      <c r="O17" s="41"/>
      <c r="P17" s="42"/>
      <c r="Q17" s="43"/>
      <c r="R17" s="44"/>
    </row>
    <row r="18" spans="1:19">
      <c r="A18" s="37"/>
      <c r="C18" s="48" t="s">
        <v>154</v>
      </c>
      <c r="D18" s="48"/>
      <c r="E18" s="48"/>
      <c r="F18" s="48"/>
      <c r="G18" s="42"/>
      <c r="H18" s="43"/>
      <c r="I18" s="43"/>
      <c r="J18" s="43"/>
      <c r="K18" s="44"/>
      <c r="L18" s="373"/>
      <c r="M18" s="39"/>
      <c r="N18" s="41"/>
      <c r="O18" s="41"/>
      <c r="P18" s="42"/>
      <c r="Q18" s="43"/>
      <c r="R18" s="44"/>
    </row>
    <row r="19" spans="1:19">
      <c r="A19" s="37"/>
      <c r="C19" s="48" t="s">
        <v>155</v>
      </c>
      <c r="D19" s="48"/>
      <c r="E19" s="48"/>
      <c r="F19" s="48"/>
      <c r="G19" s="42"/>
      <c r="H19" s="43"/>
      <c r="I19" s="43"/>
      <c r="J19" s="43"/>
      <c r="K19" s="44"/>
      <c r="L19" s="373"/>
      <c r="M19" s="39"/>
      <c r="N19" s="41"/>
      <c r="O19" s="41"/>
      <c r="P19" s="42"/>
      <c r="Q19" s="43"/>
      <c r="R19" s="44"/>
    </row>
    <row r="20" spans="1:19" s="28" customFormat="1">
      <c r="A20" s="45"/>
      <c r="B20" s="54" t="s">
        <v>156</v>
      </c>
      <c r="C20" s="55"/>
      <c r="D20" s="55"/>
      <c r="E20" s="55"/>
      <c r="F20" s="55"/>
      <c r="G20" s="58">
        <f>SUM(G21:G22)</f>
        <v>0</v>
      </c>
      <c r="H20" s="59">
        <f>SUM(H21:H22)</f>
        <v>0</v>
      </c>
      <c r="I20" s="59">
        <f>SUM(I21:I22)</f>
        <v>0</v>
      </c>
      <c r="J20" s="59">
        <f t="shared" ref="J20:N20" si="12">SUM(J21:J22)</f>
        <v>0</v>
      </c>
      <c r="K20" s="60">
        <f t="shared" si="12"/>
        <v>0</v>
      </c>
      <c r="L20" s="375">
        <f t="shared" ref="L20" si="13">SUM(L21:L22)</f>
        <v>0</v>
      </c>
      <c r="M20" s="56">
        <f t="shared" si="12"/>
        <v>0</v>
      </c>
      <c r="N20" s="56">
        <f t="shared" si="12"/>
        <v>0</v>
      </c>
      <c r="O20" s="57">
        <f t="shared" ref="O20:R20" si="14">SUM(O21:O22)</f>
        <v>0</v>
      </c>
      <c r="P20" s="58">
        <f t="shared" si="14"/>
        <v>0</v>
      </c>
      <c r="Q20" s="59">
        <f t="shared" si="14"/>
        <v>0</v>
      </c>
      <c r="R20" s="60">
        <f t="shared" si="14"/>
        <v>0</v>
      </c>
      <c r="S20" s="4"/>
    </row>
    <row r="21" spans="1:19">
      <c r="A21" s="37"/>
      <c r="C21" s="61" t="s">
        <v>4</v>
      </c>
      <c r="D21" s="61"/>
      <c r="E21" s="61"/>
      <c r="F21" s="61"/>
      <c r="G21" s="64"/>
      <c r="H21" s="65"/>
      <c r="I21" s="65"/>
      <c r="J21" s="65"/>
      <c r="K21" s="66"/>
      <c r="L21" s="376"/>
      <c r="M21" s="62"/>
      <c r="N21" s="63"/>
      <c r="O21" s="63"/>
      <c r="P21" s="64"/>
      <c r="Q21" s="65"/>
      <c r="R21" s="66"/>
    </row>
    <row r="22" spans="1:19">
      <c r="A22" s="37"/>
      <c r="B22" s="37"/>
      <c r="C22" s="67" t="s">
        <v>5</v>
      </c>
      <c r="D22" s="67"/>
      <c r="E22" s="67"/>
      <c r="F22" s="67"/>
      <c r="G22" s="42"/>
      <c r="H22" s="43"/>
      <c r="I22" s="43"/>
      <c r="J22" s="43"/>
      <c r="K22" s="44"/>
      <c r="L22" s="373"/>
      <c r="M22" s="39"/>
      <c r="N22" s="41"/>
      <c r="O22" s="41"/>
      <c r="P22" s="42"/>
      <c r="Q22" s="43"/>
      <c r="R22" s="44"/>
    </row>
    <row r="23" spans="1:19">
      <c r="A23" s="37"/>
      <c r="B23" s="54" t="s">
        <v>157</v>
      </c>
      <c r="C23" s="67"/>
      <c r="D23" s="67"/>
      <c r="E23" s="67"/>
      <c r="F23" s="67"/>
      <c r="G23" s="58">
        <f>SUM(G24:G26,G37)</f>
        <v>0</v>
      </c>
      <c r="H23" s="59">
        <f>SUM(H24:H26,H37)</f>
        <v>0</v>
      </c>
      <c r="I23" s="59">
        <f>SUM(I24:I26,I37)</f>
        <v>0</v>
      </c>
      <c r="J23" s="59">
        <f t="shared" ref="J23:N23" si="15">SUM(J24:J26,J37)</f>
        <v>0</v>
      </c>
      <c r="K23" s="60">
        <f t="shared" si="15"/>
        <v>0</v>
      </c>
      <c r="L23" s="375">
        <f t="shared" ref="L23" si="16">SUM(L24:L26,L37)</f>
        <v>0</v>
      </c>
      <c r="M23" s="56">
        <f t="shared" si="15"/>
        <v>0</v>
      </c>
      <c r="N23" s="56">
        <f t="shared" si="15"/>
        <v>0</v>
      </c>
      <c r="O23" s="57">
        <f t="shared" ref="O23:R23" si="17">SUM(O24:O26,O37)</f>
        <v>0</v>
      </c>
      <c r="P23" s="58">
        <f t="shared" si="17"/>
        <v>0</v>
      </c>
      <c r="Q23" s="59">
        <f t="shared" si="17"/>
        <v>0</v>
      </c>
      <c r="R23" s="60">
        <f t="shared" si="17"/>
        <v>0</v>
      </c>
    </row>
    <row r="24" spans="1:19">
      <c r="A24" s="37"/>
      <c r="C24" s="61" t="s">
        <v>159</v>
      </c>
      <c r="D24" s="61"/>
      <c r="E24" s="61"/>
      <c r="F24" s="61"/>
      <c r="G24" s="64"/>
      <c r="H24" s="65"/>
      <c r="I24" s="65"/>
      <c r="J24" s="65"/>
      <c r="K24" s="66"/>
      <c r="L24" s="376"/>
      <c r="M24" s="62"/>
      <c r="N24" s="63"/>
      <c r="O24" s="63"/>
      <c r="P24" s="64"/>
      <c r="Q24" s="65"/>
      <c r="R24" s="66"/>
    </row>
    <row r="25" spans="1:19">
      <c r="A25" s="37"/>
      <c r="C25" s="61" t="s">
        <v>160</v>
      </c>
      <c r="D25" s="61"/>
      <c r="E25" s="61"/>
      <c r="F25" s="61"/>
      <c r="G25" s="64"/>
      <c r="H25" s="65"/>
      <c r="I25" s="65"/>
      <c r="J25" s="65"/>
      <c r="K25" s="66"/>
      <c r="L25" s="376"/>
      <c r="M25" s="62"/>
      <c r="N25" s="63"/>
      <c r="O25" s="63"/>
      <c r="P25" s="64"/>
      <c r="Q25" s="65"/>
      <c r="R25" s="66"/>
    </row>
    <row r="26" spans="1:19">
      <c r="A26" s="37"/>
      <c r="C26" s="61" t="s">
        <v>161</v>
      </c>
      <c r="D26" s="61"/>
      <c r="E26" s="61"/>
      <c r="F26" s="61"/>
      <c r="G26" s="70">
        <f>SUM(G27,G32)</f>
        <v>0</v>
      </c>
      <c r="H26" s="71">
        <f>SUM(H27,H32)</f>
        <v>0</v>
      </c>
      <c r="I26" s="71">
        <f>SUM(I27,I32)</f>
        <v>0</v>
      </c>
      <c r="J26" s="71">
        <f t="shared" ref="J26:N26" si="18">SUM(J27,J32)</f>
        <v>0</v>
      </c>
      <c r="K26" s="72">
        <f t="shared" si="18"/>
        <v>0</v>
      </c>
      <c r="L26" s="377">
        <f t="shared" ref="L26" si="19">SUM(L27,L32)</f>
        <v>0</v>
      </c>
      <c r="M26" s="68">
        <f t="shared" si="18"/>
        <v>0</v>
      </c>
      <c r="N26" s="68">
        <f t="shared" si="18"/>
        <v>0</v>
      </c>
      <c r="O26" s="69">
        <f t="shared" ref="O26:R26" si="20">SUM(O27,O32)</f>
        <v>0</v>
      </c>
      <c r="P26" s="70">
        <f t="shared" si="20"/>
        <v>0</v>
      </c>
      <c r="Q26" s="71">
        <f t="shared" si="20"/>
        <v>0</v>
      </c>
      <c r="R26" s="72">
        <f t="shared" si="20"/>
        <v>0</v>
      </c>
    </row>
    <row r="27" spans="1:19">
      <c r="A27" s="37"/>
      <c r="D27" s="67" t="s">
        <v>24</v>
      </c>
      <c r="E27" s="67"/>
      <c r="F27" s="67"/>
      <c r="G27" s="75">
        <f>SUM(G28:G31)</f>
        <v>0</v>
      </c>
      <c r="H27" s="76">
        <f>SUM(H28:H31)</f>
        <v>0</v>
      </c>
      <c r="I27" s="76">
        <f>SUM(I28:I31)</f>
        <v>0</v>
      </c>
      <c r="J27" s="76">
        <f t="shared" ref="J27:N27" si="21">SUM(J28:J31)</f>
        <v>0</v>
      </c>
      <c r="K27" s="77">
        <f t="shared" si="21"/>
        <v>0</v>
      </c>
      <c r="L27" s="378">
        <f t="shared" ref="L27" si="22">SUM(L28:L31)</f>
        <v>0</v>
      </c>
      <c r="M27" s="73">
        <f t="shared" si="21"/>
        <v>0</v>
      </c>
      <c r="N27" s="73">
        <f t="shared" si="21"/>
        <v>0</v>
      </c>
      <c r="O27" s="74">
        <f t="shared" ref="O27:R27" si="23">SUM(O28:O31)</f>
        <v>0</v>
      </c>
      <c r="P27" s="75">
        <f t="shared" si="23"/>
        <v>0</v>
      </c>
      <c r="Q27" s="76">
        <f t="shared" si="23"/>
        <v>0</v>
      </c>
      <c r="R27" s="77">
        <f t="shared" si="23"/>
        <v>0</v>
      </c>
    </row>
    <row r="28" spans="1:19">
      <c r="A28" s="37"/>
      <c r="D28" s="38" t="s">
        <v>163</v>
      </c>
      <c r="E28" s="38"/>
      <c r="F28" s="38"/>
      <c r="G28" s="42"/>
      <c r="H28" s="43"/>
      <c r="I28" s="43"/>
      <c r="J28" s="43"/>
      <c r="K28" s="44"/>
      <c r="L28" s="373"/>
      <c r="M28" s="39"/>
      <c r="N28" s="41"/>
      <c r="O28" s="41"/>
      <c r="P28" s="42"/>
      <c r="Q28" s="43"/>
      <c r="R28" s="44"/>
    </row>
    <row r="29" spans="1:19">
      <c r="A29" s="37"/>
      <c r="D29" s="38" t="s">
        <v>162</v>
      </c>
      <c r="E29" s="38"/>
      <c r="F29" s="38"/>
      <c r="G29" s="42"/>
      <c r="H29" s="43"/>
      <c r="I29" s="43"/>
      <c r="J29" s="43"/>
      <c r="K29" s="44"/>
      <c r="L29" s="373"/>
      <c r="M29" s="39"/>
      <c r="N29" s="41"/>
      <c r="O29" s="41"/>
      <c r="P29" s="42"/>
      <c r="Q29" s="43"/>
      <c r="R29" s="44"/>
    </row>
    <row r="30" spans="1:19">
      <c r="A30" s="37"/>
      <c r="D30" s="38" t="s">
        <v>164</v>
      </c>
      <c r="E30" s="38"/>
      <c r="F30" s="38"/>
      <c r="G30" s="42"/>
      <c r="H30" s="43"/>
      <c r="I30" s="43"/>
      <c r="J30" s="43"/>
      <c r="K30" s="44"/>
      <c r="L30" s="373"/>
      <c r="M30" s="39"/>
      <c r="N30" s="41"/>
      <c r="O30" s="41"/>
      <c r="P30" s="42"/>
      <c r="Q30" s="43"/>
      <c r="R30" s="44"/>
    </row>
    <row r="31" spans="1:19">
      <c r="A31" s="37"/>
      <c r="D31" s="38" t="s">
        <v>165</v>
      </c>
      <c r="E31" s="38"/>
      <c r="F31" s="38"/>
      <c r="G31" s="42"/>
      <c r="H31" s="43"/>
      <c r="I31" s="43"/>
      <c r="J31" s="43"/>
      <c r="K31" s="44"/>
      <c r="L31" s="373"/>
      <c r="M31" s="39"/>
      <c r="N31" s="41"/>
      <c r="O31" s="41"/>
      <c r="P31" s="42"/>
      <c r="Q31" s="43"/>
      <c r="R31" s="44"/>
    </row>
    <row r="32" spans="1:19">
      <c r="A32" s="37"/>
      <c r="D32" s="67" t="s">
        <v>25</v>
      </c>
      <c r="E32" s="67"/>
      <c r="F32" s="67"/>
      <c r="G32" s="75">
        <f>SUM(G33:G36)</f>
        <v>0</v>
      </c>
      <c r="H32" s="76">
        <f>SUM(H33:H36)</f>
        <v>0</v>
      </c>
      <c r="I32" s="76">
        <f>SUM(I33:I36)</f>
        <v>0</v>
      </c>
      <c r="J32" s="76">
        <f t="shared" ref="J32:N32" si="24">SUM(J33:J36)</f>
        <v>0</v>
      </c>
      <c r="K32" s="77">
        <f t="shared" si="24"/>
        <v>0</v>
      </c>
      <c r="L32" s="378">
        <f t="shared" ref="L32" si="25">SUM(L33:L36)</f>
        <v>0</v>
      </c>
      <c r="M32" s="73">
        <f t="shared" si="24"/>
        <v>0</v>
      </c>
      <c r="N32" s="73">
        <f t="shared" si="24"/>
        <v>0</v>
      </c>
      <c r="O32" s="74">
        <f t="shared" ref="O32:R32" si="26">SUM(O33:O36)</f>
        <v>0</v>
      </c>
      <c r="P32" s="75">
        <f t="shared" si="26"/>
        <v>0</v>
      </c>
      <c r="Q32" s="76">
        <f t="shared" si="26"/>
        <v>0</v>
      </c>
      <c r="R32" s="77">
        <f t="shared" si="26"/>
        <v>0</v>
      </c>
    </row>
    <row r="33" spans="1:19">
      <c r="A33" s="37"/>
      <c r="D33" s="38" t="s">
        <v>163</v>
      </c>
      <c r="E33" s="38"/>
      <c r="F33" s="38"/>
      <c r="G33" s="42"/>
      <c r="H33" s="43"/>
      <c r="I33" s="43"/>
      <c r="J33" s="43"/>
      <c r="K33" s="44"/>
      <c r="L33" s="373"/>
      <c r="M33" s="39"/>
      <c r="N33" s="41"/>
      <c r="O33" s="41"/>
      <c r="P33" s="42"/>
      <c r="Q33" s="43"/>
      <c r="R33" s="44"/>
    </row>
    <row r="34" spans="1:19">
      <c r="A34" s="37"/>
      <c r="D34" s="38" t="s">
        <v>162</v>
      </c>
      <c r="E34" s="38"/>
      <c r="F34" s="38"/>
      <c r="G34" s="42"/>
      <c r="H34" s="43"/>
      <c r="I34" s="43"/>
      <c r="J34" s="43"/>
      <c r="K34" s="44"/>
      <c r="L34" s="373"/>
      <c r="M34" s="39"/>
      <c r="N34" s="41"/>
      <c r="O34" s="41"/>
      <c r="P34" s="42"/>
      <c r="Q34" s="43"/>
      <c r="R34" s="44"/>
    </row>
    <row r="35" spans="1:19">
      <c r="A35" s="37"/>
      <c r="D35" s="38" t="s">
        <v>164</v>
      </c>
      <c r="E35" s="38"/>
      <c r="F35" s="38"/>
      <c r="G35" s="42"/>
      <c r="H35" s="43"/>
      <c r="I35" s="43"/>
      <c r="J35" s="43"/>
      <c r="K35" s="44"/>
      <c r="L35" s="373"/>
      <c r="M35" s="39"/>
      <c r="N35" s="41"/>
      <c r="O35" s="41"/>
      <c r="P35" s="42"/>
      <c r="Q35" s="43"/>
      <c r="R35" s="44"/>
    </row>
    <row r="36" spans="1:19">
      <c r="A36" s="37"/>
      <c r="D36" s="38" t="s">
        <v>165</v>
      </c>
      <c r="E36" s="38"/>
      <c r="F36" s="38"/>
      <c r="G36" s="42"/>
      <c r="H36" s="43"/>
      <c r="I36" s="43"/>
      <c r="J36" s="43"/>
      <c r="K36" s="44"/>
      <c r="L36" s="373"/>
      <c r="M36" s="39"/>
      <c r="N36" s="41"/>
      <c r="O36" s="41"/>
      <c r="P36" s="42"/>
      <c r="Q36" s="43"/>
      <c r="R36" s="44"/>
    </row>
    <row r="37" spans="1:19">
      <c r="A37" s="37"/>
      <c r="C37" s="61" t="s">
        <v>166</v>
      </c>
      <c r="D37" s="61"/>
      <c r="E37" s="61"/>
      <c r="F37" s="61"/>
      <c r="G37" s="64"/>
      <c r="H37" s="65"/>
      <c r="I37" s="65"/>
      <c r="J37" s="65"/>
      <c r="K37" s="66"/>
      <c r="L37" s="376"/>
      <c r="M37" s="62"/>
      <c r="N37" s="63"/>
      <c r="O37" s="63"/>
      <c r="P37" s="64"/>
      <c r="Q37" s="65"/>
      <c r="R37" s="66"/>
    </row>
    <row r="38" spans="1:19">
      <c r="A38" s="37"/>
      <c r="B38" s="54" t="s">
        <v>158</v>
      </c>
      <c r="C38" s="67"/>
      <c r="D38" s="67"/>
      <c r="E38" s="67"/>
      <c r="F38" s="67"/>
      <c r="G38" s="58">
        <f>SUM(G39:G40)</f>
        <v>0</v>
      </c>
      <c r="H38" s="59">
        <f>SUM(H39:H40)</f>
        <v>0</v>
      </c>
      <c r="I38" s="59">
        <f>SUM(I39:I40)</f>
        <v>0</v>
      </c>
      <c r="J38" s="59">
        <f t="shared" ref="J38:K38" si="27">SUM(J39:J40)</f>
        <v>0</v>
      </c>
      <c r="K38" s="60">
        <f t="shared" si="27"/>
        <v>0</v>
      </c>
      <c r="L38" s="375">
        <f t="shared" ref="L38" si="28">SUM(L39:L40)</f>
        <v>0</v>
      </c>
      <c r="M38" s="56">
        <f>SUM(M39:M40)</f>
        <v>0</v>
      </c>
      <c r="N38" s="56">
        <f>SUM(N39:N40)</f>
        <v>0</v>
      </c>
      <c r="O38" s="57">
        <f t="shared" ref="O38:R38" si="29">SUM(O39:O40)</f>
        <v>0</v>
      </c>
      <c r="P38" s="58">
        <f t="shared" si="29"/>
        <v>0</v>
      </c>
      <c r="Q38" s="59">
        <f t="shared" si="29"/>
        <v>0</v>
      </c>
      <c r="R38" s="60">
        <f t="shared" si="29"/>
        <v>0</v>
      </c>
    </row>
    <row r="39" spans="1:19">
      <c r="A39" s="37"/>
      <c r="C39" s="61" t="s">
        <v>6</v>
      </c>
      <c r="D39" s="61"/>
      <c r="E39" s="61"/>
      <c r="F39" s="61"/>
      <c r="G39" s="64"/>
      <c r="H39" s="65"/>
      <c r="I39" s="65"/>
      <c r="J39" s="65"/>
      <c r="K39" s="66"/>
      <c r="L39" s="376"/>
      <c r="M39" s="62"/>
      <c r="N39" s="63"/>
      <c r="O39" s="63"/>
      <c r="P39" s="64"/>
      <c r="Q39" s="65"/>
      <c r="R39" s="66"/>
    </row>
    <row r="40" spans="1:19" ht="12" thickBot="1">
      <c r="A40" s="37"/>
      <c r="C40" s="78" t="s">
        <v>7</v>
      </c>
      <c r="D40" s="78"/>
      <c r="E40" s="78"/>
      <c r="F40" s="78"/>
      <c r="G40" s="81"/>
      <c r="H40" s="82"/>
      <c r="I40" s="82"/>
      <c r="J40" s="82"/>
      <c r="K40" s="83"/>
      <c r="L40" s="379"/>
      <c r="M40" s="79"/>
      <c r="N40" s="80"/>
      <c r="O40" s="80"/>
      <c r="P40" s="81"/>
      <c r="Q40" s="82"/>
      <c r="R40" s="83"/>
    </row>
    <row r="41" spans="1:19" s="28" customFormat="1" ht="12.75" thickTop="1" thickBot="1">
      <c r="A41" s="21" t="s">
        <v>8</v>
      </c>
      <c r="B41" s="22"/>
      <c r="C41" s="22"/>
      <c r="D41" s="22"/>
      <c r="E41" s="22"/>
      <c r="F41" s="22"/>
      <c r="G41" s="86">
        <f>SUM(G42,G48,G61,G78)</f>
        <v>0</v>
      </c>
      <c r="H41" s="87">
        <f>SUM(H42,H48,H61,H78)</f>
        <v>0</v>
      </c>
      <c r="I41" s="87">
        <f>SUM(I42,I48,I61,I78)</f>
        <v>0</v>
      </c>
      <c r="J41" s="87">
        <f t="shared" ref="J41:N41" si="30">SUM(J42,J48,J61,J78)</f>
        <v>0</v>
      </c>
      <c r="K41" s="88">
        <f t="shared" si="30"/>
        <v>0</v>
      </c>
      <c r="L41" s="380">
        <f t="shared" ref="L41" si="31">SUM(L42,L48,L61,L78)</f>
        <v>0</v>
      </c>
      <c r="M41" s="84">
        <f t="shared" si="30"/>
        <v>0</v>
      </c>
      <c r="N41" s="84">
        <f t="shared" si="30"/>
        <v>0</v>
      </c>
      <c r="O41" s="85">
        <f t="shared" ref="O41:R41" si="32">SUM(O42,O48,O61,O78)</f>
        <v>0</v>
      </c>
      <c r="P41" s="86">
        <f t="shared" si="32"/>
        <v>0</v>
      </c>
      <c r="Q41" s="87">
        <f t="shared" si="32"/>
        <v>0</v>
      </c>
      <c r="R41" s="88">
        <f t="shared" si="32"/>
        <v>0</v>
      </c>
      <c r="S41" s="4"/>
    </row>
    <row r="42" spans="1:19" ht="12" thickTop="1">
      <c r="A42" s="37"/>
      <c r="B42" s="30" t="s">
        <v>9</v>
      </c>
      <c r="C42" s="31"/>
      <c r="D42" s="31"/>
      <c r="E42" s="31"/>
      <c r="F42" s="31"/>
      <c r="G42" s="58">
        <f>SUM(G43:G47)</f>
        <v>0</v>
      </c>
      <c r="H42" s="59">
        <f>SUM(H43:H47)</f>
        <v>0</v>
      </c>
      <c r="I42" s="59">
        <f>SUM(I43:I47)</f>
        <v>0</v>
      </c>
      <c r="J42" s="59">
        <f t="shared" ref="J42:N42" si="33">SUM(J43:J47)</f>
        <v>0</v>
      </c>
      <c r="K42" s="60">
        <f t="shared" si="33"/>
        <v>0</v>
      </c>
      <c r="L42" s="375">
        <f t="shared" ref="L42" si="34">SUM(L43:L47)</f>
        <v>0</v>
      </c>
      <c r="M42" s="56">
        <f t="shared" si="33"/>
        <v>0</v>
      </c>
      <c r="N42" s="56">
        <f t="shared" si="33"/>
        <v>0</v>
      </c>
      <c r="O42" s="57">
        <f t="shared" ref="O42:R42" si="35">SUM(O43:O47)</f>
        <v>0</v>
      </c>
      <c r="P42" s="58">
        <f t="shared" si="35"/>
        <v>0</v>
      </c>
      <c r="Q42" s="59">
        <f t="shared" si="35"/>
        <v>0</v>
      </c>
      <c r="R42" s="60">
        <f t="shared" si="35"/>
        <v>0</v>
      </c>
    </row>
    <row r="43" spans="1:19">
      <c r="A43" s="37"/>
      <c r="C43" s="89" t="s">
        <v>10</v>
      </c>
      <c r="D43" s="89"/>
      <c r="E43" s="89"/>
      <c r="F43" s="89"/>
      <c r="G43" s="64"/>
      <c r="H43" s="65"/>
      <c r="I43" s="65"/>
      <c r="J43" s="65"/>
      <c r="K43" s="66"/>
      <c r="L43" s="376"/>
      <c r="M43" s="62"/>
      <c r="N43" s="63"/>
      <c r="O43" s="63"/>
      <c r="P43" s="64"/>
      <c r="Q43" s="65"/>
      <c r="R43" s="66"/>
    </row>
    <row r="44" spans="1:19">
      <c r="A44" s="37"/>
      <c r="C44" s="38" t="s">
        <v>11</v>
      </c>
      <c r="D44" s="38"/>
      <c r="E44" s="38"/>
      <c r="F44" s="38"/>
      <c r="G44" s="42"/>
      <c r="H44" s="43"/>
      <c r="I44" s="43"/>
      <c r="J44" s="43"/>
      <c r="K44" s="44"/>
      <c r="L44" s="373"/>
      <c r="M44" s="39"/>
      <c r="N44" s="41"/>
      <c r="O44" s="41"/>
      <c r="P44" s="42"/>
      <c r="Q44" s="43"/>
      <c r="R44" s="44"/>
    </row>
    <row r="45" spans="1:19">
      <c r="A45" s="37"/>
      <c r="C45" s="38" t="s">
        <v>12</v>
      </c>
      <c r="D45" s="38"/>
      <c r="E45" s="38"/>
      <c r="F45" s="38"/>
      <c r="G45" s="42"/>
      <c r="H45" s="43"/>
      <c r="I45" s="43"/>
      <c r="J45" s="43"/>
      <c r="K45" s="44"/>
      <c r="L45" s="373"/>
      <c r="M45" s="39"/>
      <c r="N45" s="41"/>
      <c r="O45" s="41"/>
      <c r="P45" s="42"/>
      <c r="Q45" s="43"/>
      <c r="R45" s="44"/>
    </row>
    <row r="46" spans="1:19">
      <c r="A46" s="37"/>
      <c r="C46" s="38" t="s">
        <v>13</v>
      </c>
      <c r="D46" s="38"/>
      <c r="E46" s="38"/>
      <c r="F46" s="38"/>
      <c r="G46" s="42"/>
      <c r="H46" s="43"/>
      <c r="I46" s="43"/>
      <c r="J46" s="43"/>
      <c r="K46" s="44"/>
      <c r="L46" s="373"/>
      <c r="M46" s="39"/>
      <c r="N46" s="41"/>
      <c r="O46" s="41"/>
      <c r="P46" s="42"/>
      <c r="Q46" s="43"/>
      <c r="R46" s="44"/>
    </row>
    <row r="47" spans="1:19">
      <c r="A47" s="37"/>
      <c r="B47" s="37"/>
      <c r="C47" s="38" t="s">
        <v>14</v>
      </c>
      <c r="D47" s="38"/>
      <c r="E47" s="38"/>
      <c r="F47" s="38"/>
      <c r="G47" s="42"/>
      <c r="H47" s="43"/>
      <c r="I47" s="43"/>
      <c r="J47" s="43"/>
      <c r="K47" s="44"/>
      <c r="L47" s="373"/>
      <c r="M47" s="39"/>
      <c r="N47" s="41"/>
      <c r="O47" s="41"/>
      <c r="P47" s="42"/>
      <c r="Q47" s="43"/>
      <c r="R47" s="44"/>
    </row>
    <row r="48" spans="1:19">
      <c r="A48" s="37"/>
      <c r="B48" s="46" t="s">
        <v>15</v>
      </c>
      <c r="C48" s="90"/>
      <c r="D48" s="90"/>
      <c r="E48" s="90"/>
      <c r="F48" s="90"/>
      <c r="G48" s="93">
        <f>SUM(G49,G54)</f>
        <v>0</v>
      </c>
      <c r="H48" s="94">
        <f>SUM(H49,H54)</f>
        <v>0</v>
      </c>
      <c r="I48" s="94">
        <f>SUM(I49,I54)</f>
        <v>0</v>
      </c>
      <c r="J48" s="94">
        <f t="shared" ref="J48:N48" si="36">SUM(J49,J54)</f>
        <v>0</v>
      </c>
      <c r="K48" s="95">
        <f t="shared" si="36"/>
        <v>0</v>
      </c>
      <c r="L48" s="381">
        <f t="shared" ref="L48" si="37">SUM(L49,L54)</f>
        <v>0</v>
      </c>
      <c r="M48" s="91">
        <f t="shared" si="36"/>
        <v>0</v>
      </c>
      <c r="N48" s="91">
        <f t="shared" si="36"/>
        <v>0</v>
      </c>
      <c r="O48" s="92">
        <f t="shared" ref="O48:R48" si="38">SUM(O49,O54)</f>
        <v>0</v>
      </c>
      <c r="P48" s="93">
        <f t="shared" si="38"/>
        <v>0</v>
      </c>
      <c r="Q48" s="94">
        <f t="shared" si="38"/>
        <v>0</v>
      </c>
      <c r="R48" s="95">
        <f t="shared" si="38"/>
        <v>0</v>
      </c>
    </row>
    <row r="49" spans="1:18">
      <c r="A49" s="37"/>
      <c r="C49" s="48" t="s">
        <v>16</v>
      </c>
      <c r="D49" s="48"/>
      <c r="E49" s="48"/>
      <c r="F49" s="48"/>
      <c r="G49" s="51">
        <f>SUM(G50,G53)</f>
        <v>0</v>
      </c>
      <c r="H49" s="52">
        <f>SUM(H50,H53)</f>
        <v>0</v>
      </c>
      <c r="I49" s="52">
        <f>SUM(I50,I53)</f>
        <v>0</v>
      </c>
      <c r="J49" s="52">
        <f t="shared" ref="J49:N49" si="39">SUM(J50,J53)</f>
        <v>0</v>
      </c>
      <c r="K49" s="53">
        <f t="shared" si="39"/>
        <v>0</v>
      </c>
      <c r="L49" s="374">
        <f t="shared" ref="L49" si="40">SUM(L50,L53)</f>
        <v>0</v>
      </c>
      <c r="M49" s="49">
        <f t="shared" si="39"/>
        <v>0</v>
      </c>
      <c r="N49" s="49">
        <f t="shared" si="39"/>
        <v>0</v>
      </c>
      <c r="O49" s="50">
        <f t="shared" ref="O49:R49" si="41">SUM(O50,O53)</f>
        <v>0</v>
      </c>
      <c r="P49" s="51">
        <f t="shared" si="41"/>
        <v>0</v>
      </c>
      <c r="Q49" s="52">
        <f t="shared" si="41"/>
        <v>0</v>
      </c>
      <c r="R49" s="53">
        <f t="shared" si="41"/>
        <v>0</v>
      </c>
    </row>
    <row r="50" spans="1:18">
      <c r="A50" s="37"/>
      <c r="D50" s="90" t="s">
        <v>167</v>
      </c>
      <c r="E50" s="90"/>
      <c r="F50" s="90"/>
      <c r="G50" s="93">
        <f>SUM(G51:G52)</f>
        <v>0</v>
      </c>
      <c r="H50" s="94">
        <f>SUM(H51:H52)</f>
        <v>0</v>
      </c>
      <c r="I50" s="94">
        <f>SUM(I51:I52)</f>
        <v>0</v>
      </c>
      <c r="J50" s="94">
        <f t="shared" ref="J50:N50" si="42">SUM(J51:J52)</f>
        <v>0</v>
      </c>
      <c r="K50" s="95">
        <f t="shared" si="42"/>
        <v>0</v>
      </c>
      <c r="L50" s="381">
        <f t="shared" ref="L50" si="43">SUM(L51:L52)</f>
        <v>0</v>
      </c>
      <c r="M50" s="91">
        <f t="shared" si="42"/>
        <v>0</v>
      </c>
      <c r="N50" s="91">
        <f t="shared" si="42"/>
        <v>0</v>
      </c>
      <c r="O50" s="92">
        <f t="shared" ref="O50:R50" si="44">SUM(O51:O52)</f>
        <v>0</v>
      </c>
      <c r="P50" s="93">
        <f t="shared" si="44"/>
        <v>0</v>
      </c>
      <c r="Q50" s="94">
        <f t="shared" si="44"/>
        <v>0</v>
      </c>
      <c r="R50" s="95">
        <f t="shared" si="44"/>
        <v>0</v>
      </c>
    </row>
    <row r="51" spans="1:18">
      <c r="A51" s="37"/>
      <c r="D51" s="38" t="s">
        <v>168</v>
      </c>
      <c r="E51" s="38"/>
      <c r="F51" s="38"/>
      <c r="G51" s="42"/>
      <c r="H51" s="43"/>
      <c r="I51" s="43"/>
      <c r="J51" s="43"/>
      <c r="K51" s="44"/>
      <c r="L51" s="373"/>
      <c r="M51" s="39"/>
      <c r="N51" s="41"/>
      <c r="O51" s="41"/>
      <c r="P51" s="42"/>
      <c r="Q51" s="43"/>
      <c r="R51" s="44"/>
    </row>
    <row r="52" spans="1:18">
      <c r="A52" s="37"/>
      <c r="D52" s="38" t="s">
        <v>169</v>
      </c>
      <c r="E52" s="38"/>
      <c r="F52" s="38"/>
      <c r="G52" s="42"/>
      <c r="H52" s="43"/>
      <c r="I52" s="43"/>
      <c r="J52" s="43"/>
      <c r="K52" s="44"/>
      <c r="L52" s="373"/>
      <c r="M52" s="39"/>
      <c r="N52" s="41"/>
      <c r="O52" s="41"/>
      <c r="P52" s="42"/>
      <c r="Q52" s="43"/>
      <c r="R52" s="44"/>
    </row>
    <row r="53" spans="1:18">
      <c r="A53" s="37"/>
      <c r="C53" s="37"/>
      <c r="D53" s="67" t="s">
        <v>17</v>
      </c>
      <c r="E53" s="67"/>
      <c r="F53" s="67"/>
      <c r="G53" s="42"/>
      <c r="H53" s="43"/>
      <c r="I53" s="43"/>
      <c r="J53" s="43"/>
      <c r="K53" s="44"/>
      <c r="L53" s="373"/>
      <c r="M53" s="39"/>
      <c r="N53" s="41"/>
      <c r="O53" s="41"/>
      <c r="P53" s="42"/>
      <c r="Q53" s="43"/>
      <c r="R53" s="44"/>
    </row>
    <row r="54" spans="1:18">
      <c r="A54" s="37"/>
      <c r="C54" s="48" t="s">
        <v>18</v>
      </c>
      <c r="D54" s="90"/>
      <c r="E54" s="90"/>
      <c r="F54" s="90"/>
      <c r="G54" s="93">
        <f>SUM(G55,G58:G60)</f>
        <v>0</v>
      </c>
      <c r="H54" s="94">
        <f>SUM(H55,H58:H60)</f>
        <v>0</v>
      </c>
      <c r="I54" s="94">
        <f>SUM(I55,I58:I60)</f>
        <v>0</v>
      </c>
      <c r="J54" s="94">
        <f t="shared" ref="J54:N54" si="45">SUM(J55,J58:J60)</f>
        <v>0</v>
      </c>
      <c r="K54" s="95">
        <f t="shared" si="45"/>
        <v>0</v>
      </c>
      <c r="L54" s="381">
        <f t="shared" ref="L54" si="46">SUM(L55,L58:L60)</f>
        <v>0</v>
      </c>
      <c r="M54" s="91">
        <f t="shared" si="45"/>
        <v>0</v>
      </c>
      <c r="N54" s="91">
        <f t="shared" si="45"/>
        <v>0</v>
      </c>
      <c r="O54" s="92">
        <f t="shared" ref="O54:R54" si="47">SUM(O55,O58:O60)</f>
        <v>0</v>
      </c>
      <c r="P54" s="93">
        <f t="shared" si="47"/>
        <v>0</v>
      </c>
      <c r="Q54" s="94">
        <f t="shared" si="47"/>
        <v>0</v>
      </c>
      <c r="R54" s="95">
        <f t="shared" si="47"/>
        <v>0</v>
      </c>
    </row>
    <row r="55" spans="1:18">
      <c r="A55" s="37"/>
      <c r="D55" s="90" t="s">
        <v>167</v>
      </c>
      <c r="E55" s="90"/>
      <c r="F55" s="90"/>
      <c r="G55" s="93">
        <f>SUM(G56:G57)</f>
        <v>0</v>
      </c>
      <c r="H55" s="94">
        <f>SUM(H56:H57)</f>
        <v>0</v>
      </c>
      <c r="I55" s="94">
        <f>SUM(I56:I57)</f>
        <v>0</v>
      </c>
      <c r="J55" s="94">
        <f t="shared" ref="J55:N55" si="48">SUM(J56:J57)</f>
        <v>0</v>
      </c>
      <c r="K55" s="95">
        <f t="shared" si="48"/>
        <v>0</v>
      </c>
      <c r="L55" s="381">
        <f t="shared" ref="L55" si="49">SUM(L56:L57)</f>
        <v>0</v>
      </c>
      <c r="M55" s="91">
        <f t="shared" si="48"/>
        <v>0</v>
      </c>
      <c r="N55" s="91">
        <f t="shared" si="48"/>
        <v>0</v>
      </c>
      <c r="O55" s="92">
        <f t="shared" ref="O55:R55" si="50">SUM(O56:O57)</f>
        <v>0</v>
      </c>
      <c r="P55" s="93">
        <f t="shared" si="50"/>
        <v>0</v>
      </c>
      <c r="Q55" s="94">
        <f t="shared" si="50"/>
        <v>0</v>
      </c>
      <c r="R55" s="95">
        <f t="shared" si="50"/>
        <v>0</v>
      </c>
    </row>
    <row r="56" spans="1:18">
      <c r="A56" s="37"/>
      <c r="D56" s="38" t="s">
        <v>168</v>
      </c>
      <c r="E56" s="38"/>
      <c r="F56" s="38"/>
      <c r="G56" s="42"/>
      <c r="H56" s="43"/>
      <c r="I56" s="43"/>
      <c r="J56" s="43"/>
      <c r="K56" s="44"/>
      <c r="L56" s="373"/>
      <c r="M56" s="39"/>
      <c r="N56" s="41"/>
      <c r="O56" s="41"/>
      <c r="P56" s="42"/>
      <c r="Q56" s="43"/>
      <c r="R56" s="44"/>
    </row>
    <row r="57" spans="1:18">
      <c r="A57" s="37"/>
      <c r="D57" s="38" t="s">
        <v>169</v>
      </c>
      <c r="E57" s="38"/>
      <c r="F57" s="38"/>
      <c r="G57" s="42"/>
      <c r="H57" s="43"/>
      <c r="I57" s="43"/>
      <c r="J57" s="43"/>
      <c r="K57" s="44"/>
      <c r="L57" s="373"/>
      <c r="M57" s="39"/>
      <c r="N57" s="41"/>
      <c r="O57" s="41"/>
      <c r="P57" s="42"/>
      <c r="Q57" s="43"/>
      <c r="R57" s="44"/>
    </row>
    <row r="58" spans="1:18" ht="27" customHeight="1">
      <c r="A58" s="37"/>
      <c r="D58" s="500" t="s">
        <v>19</v>
      </c>
      <c r="E58" s="500"/>
      <c r="F58" s="500"/>
      <c r="G58" s="98"/>
      <c r="H58" s="99"/>
      <c r="I58" s="99"/>
      <c r="J58" s="99"/>
      <c r="K58" s="100"/>
      <c r="L58" s="382"/>
      <c r="M58" s="96"/>
      <c r="N58" s="97"/>
      <c r="O58" s="97"/>
      <c r="P58" s="98"/>
      <c r="Q58" s="99"/>
      <c r="R58" s="100"/>
    </row>
    <row r="59" spans="1:18">
      <c r="A59" s="37"/>
      <c r="D59" s="67" t="s">
        <v>20</v>
      </c>
      <c r="E59" s="67"/>
      <c r="F59" s="67"/>
      <c r="G59" s="42"/>
      <c r="H59" s="43"/>
      <c r="I59" s="43"/>
      <c r="J59" s="43"/>
      <c r="K59" s="44"/>
      <c r="L59" s="373"/>
      <c r="M59" s="39"/>
      <c r="N59" s="41"/>
      <c r="O59" s="41"/>
      <c r="P59" s="42"/>
      <c r="Q59" s="43"/>
      <c r="R59" s="44"/>
    </row>
    <row r="60" spans="1:18">
      <c r="A60" s="37"/>
      <c r="B60" s="37"/>
      <c r="C60" s="37"/>
      <c r="D60" s="67" t="s">
        <v>21</v>
      </c>
      <c r="E60" s="67"/>
      <c r="F60" s="67"/>
      <c r="G60" s="42"/>
      <c r="H60" s="43"/>
      <c r="I60" s="43"/>
      <c r="J60" s="43"/>
      <c r="K60" s="44"/>
      <c r="L60" s="373"/>
      <c r="M60" s="39"/>
      <c r="N60" s="41"/>
      <c r="O60" s="41"/>
      <c r="P60" s="42"/>
      <c r="Q60" s="43"/>
      <c r="R60" s="44"/>
    </row>
    <row r="61" spans="1:18">
      <c r="A61" s="37"/>
      <c r="B61" s="46" t="s">
        <v>22</v>
      </c>
      <c r="C61" s="48"/>
      <c r="D61" s="90"/>
      <c r="E61" s="90"/>
      <c r="F61" s="90"/>
      <c r="G61" s="93">
        <f>SUM(G62,G77)</f>
        <v>0</v>
      </c>
      <c r="H61" s="94">
        <f>SUM(H62,H77)</f>
        <v>0</v>
      </c>
      <c r="I61" s="94">
        <f>SUM(I62,I77)</f>
        <v>0</v>
      </c>
      <c r="J61" s="94">
        <f t="shared" ref="J61:N61" si="51">SUM(J62,J77)</f>
        <v>0</v>
      </c>
      <c r="K61" s="95">
        <f t="shared" si="51"/>
        <v>0</v>
      </c>
      <c r="L61" s="381">
        <f t="shared" ref="L61" si="52">SUM(L62,L77)</f>
        <v>0</v>
      </c>
      <c r="M61" s="91">
        <f t="shared" si="51"/>
        <v>0</v>
      </c>
      <c r="N61" s="91">
        <f t="shared" si="51"/>
        <v>0</v>
      </c>
      <c r="O61" s="92">
        <f t="shared" ref="O61:R61" si="53">SUM(O62,O77)</f>
        <v>0</v>
      </c>
      <c r="P61" s="93">
        <f t="shared" si="53"/>
        <v>0</v>
      </c>
      <c r="Q61" s="94">
        <f t="shared" si="53"/>
        <v>0</v>
      </c>
      <c r="R61" s="95">
        <f t="shared" si="53"/>
        <v>0</v>
      </c>
    </row>
    <row r="62" spans="1:18">
      <c r="A62" s="37"/>
      <c r="C62" s="48" t="s">
        <v>23</v>
      </c>
      <c r="D62" s="48"/>
      <c r="E62" s="48"/>
      <c r="F62" s="48"/>
      <c r="G62" s="51">
        <f>SUM(G63,G68,G73)</f>
        <v>0</v>
      </c>
      <c r="H62" s="52">
        <f>SUM(H63,H68,H73)</f>
        <v>0</v>
      </c>
      <c r="I62" s="52">
        <f>SUM(I63,I68,I73)</f>
        <v>0</v>
      </c>
      <c r="J62" s="52">
        <f t="shared" ref="J62:N62" si="54">SUM(J63,J68,J73)</f>
        <v>0</v>
      </c>
      <c r="K62" s="53">
        <f t="shared" si="54"/>
        <v>0</v>
      </c>
      <c r="L62" s="374">
        <f t="shared" ref="L62" si="55">SUM(L63,L68,L73)</f>
        <v>0</v>
      </c>
      <c r="M62" s="49">
        <f t="shared" si="54"/>
        <v>0</v>
      </c>
      <c r="N62" s="49">
        <f t="shared" si="54"/>
        <v>0</v>
      </c>
      <c r="O62" s="50">
        <f t="shared" ref="O62:R62" si="56">SUM(O63,O68,O73)</f>
        <v>0</v>
      </c>
      <c r="P62" s="51">
        <f t="shared" si="56"/>
        <v>0</v>
      </c>
      <c r="Q62" s="52">
        <f t="shared" si="56"/>
        <v>0</v>
      </c>
      <c r="R62" s="53">
        <f t="shared" si="56"/>
        <v>0</v>
      </c>
    </row>
    <row r="63" spans="1:18">
      <c r="A63" s="37"/>
      <c r="D63" s="90" t="s">
        <v>24</v>
      </c>
      <c r="E63" s="90"/>
      <c r="F63" s="90"/>
      <c r="G63" s="93">
        <f>SUM(G64:G67)</f>
        <v>0</v>
      </c>
      <c r="H63" s="94">
        <f>SUM(H64:H67)</f>
        <v>0</v>
      </c>
      <c r="I63" s="94">
        <f>SUM(I64:I67)</f>
        <v>0</v>
      </c>
      <c r="J63" s="94">
        <f t="shared" ref="J63:N63" si="57">SUM(J64:J67)</f>
        <v>0</v>
      </c>
      <c r="K63" s="95">
        <f t="shared" si="57"/>
        <v>0</v>
      </c>
      <c r="L63" s="381">
        <f t="shared" ref="L63" si="58">SUM(L64:L67)</f>
        <v>0</v>
      </c>
      <c r="M63" s="91">
        <f t="shared" si="57"/>
        <v>0</v>
      </c>
      <c r="N63" s="91">
        <f t="shared" si="57"/>
        <v>0</v>
      </c>
      <c r="O63" s="92">
        <f t="shared" ref="O63:R63" si="59">SUM(O64:O67)</f>
        <v>0</v>
      </c>
      <c r="P63" s="93">
        <f t="shared" si="59"/>
        <v>0</v>
      </c>
      <c r="Q63" s="94">
        <f t="shared" si="59"/>
        <v>0</v>
      </c>
      <c r="R63" s="95">
        <f t="shared" si="59"/>
        <v>0</v>
      </c>
    </row>
    <row r="64" spans="1:18">
      <c r="A64" s="37"/>
      <c r="D64" s="38" t="s">
        <v>163</v>
      </c>
      <c r="E64" s="38"/>
      <c r="F64" s="38"/>
      <c r="G64" s="42"/>
      <c r="H64" s="43"/>
      <c r="I64" s="43"/>
      <c r="J64" s="43"/>
      <c r="K64" s="44"/>
      <c r="L64" s="373"/>
      <c r="M64" s="39"/>
      <c r="N64" s="41"/>
      <c r="O64" s="41"/>
      <c r="P64" s="42"/>
      <c r="Q64" s="43"/>
      <c r="R64" s="44"/>
    </row>
    <row r="65" spans="1:19">
      <c r="A65" s="37"/>
      <c r="D65" s="38" t="s">
        <v>162</v>
      </c>
      <c r="E65" s="38"/>
      <c r="F65" s="38"/>
      <c r="G65" s="42"/>
      <c r="H65" s="43"/>
      <c r="I65" s="43"/>
      <c r="J65" s="43"/>
      <c r="K65" s="44"/>
      <c r="L65" s="373"/>
      <c r="M65" s="39"/>
      <c r="N65" s="41"/>
      <c r="O65" s="41"/>
      <c r="P65" s="42"/>
      <c r="Q65" s="43"/>
      <c r="R65" s="44"/>
    </row>
    <row r="66" spans="1:19">
      <c r="A66" s="37"/>
      <c r="D66" s="38" t="s">
        <v>164</v>
      </c>
      <c r="E66" s="38"/>
      <c r="F66" s="38"/>
      <c r="G66" s="42"/>
      <c r="H66" s="43"/>
      <c r="I66" s="43"/>
      <c r="J66" s="43"/>
      <c r="K66" s="44"/>
      <c r="L66" s="373"/>
      <c r="M66" s="39"/>
      <c r="N66" s="41"/>
      <c r="O66" s="41"/>
      <c r="P66" s="42"/>
      <c r="Q66" s="43"/>
      <c r="R66" s="44"/>
    </row>
    <row r="67" spans="1:19">
      <c r="A67" s="37"/>
      <c r="D67" s="38" t="s">
        <v>170</v>
      </c>
      <c r="E67" s="38"/>
      <c r="F67" s="38"/>
      <c r="G67" s="42"/>
      <c r="H67" s="43"/>
      <c r="I67" s="43"/>
      <c r="J67" s="43"/>
      <c r="K67" s="44"/>
      <c r="L67" s="373"/>
      <c r="M67" s="39"/>
      <c r="N67" s="41"/>
      <c r="O67" s="41"/>
      <c r="P67" s="42"/>
      <c r="Q67" s="43"/>
      <c r="R67" s="44"/>
    </row>
    <row r="68" spans="1:19">
      <c r="A68" s="37"/>
      <c r="D68" s="90" t="s">
        <v>25</v>
      </c>
      <c r="E68" s="90"/>
      <c r="F68" s="90"/>
      <c r="G68" s="93">
        <f>SUM(G69:G72)</f>
        <v>0</v>
      </c>
      <c r="H68" s="94">
        <f>SUM(H69:H72)</f>
        <v>0</v>
      </c>
      <c r="I68" s="94">
        <f>SUM(I69:I72)</f>
        <v>0</v>
      </c>
      <c r="J68" s="94">
        <f t="shared" ref="J68:N68" si="60">SUM(J69:J72)</f>
        <v>0</v>
      </c>
      <c r="K68" s="95">
        <f t="shared" si="60"/>
        <v>0</v>
      </c>
      <c r="L68" s="381">
        <f t="shared" ref="L68" si="61">SUM(L69:L72)</f>
        <v>0</v>
      </c>
      <c r="M68" s="91">
        <f t="shared" si="60"/>
        <v>0</v>
      </c>
      <c r="N68" s="91">
        <f t="shared" si="60"/>
        <v>0</v>
      </c>
      <c r="O68" s="92">
        <f t="shared" ref="O68:R68" si="62">SUM(O69:O72)</f>
        <v>0</v>
      </c>
      <c r="P68" s="93">
        <f t="shared" si="62"/>
        <v>0</v>
      </c>
      <c r="Q68" s="94">
        <f t="shared" si="62"/>
        <v>0</v>
      </c>
      <c r="R68" s="95">
        <f t="shared" si="62"/>
        <v>0</v>
      </c>
    </row>
    <row r="69" spans="1:19">
      <c r="A69" s="37"/>
      <c r="D69" s="38" t="s">
        <v>163</v>
      </c>
      <c r="E69" s="38"/>
      <c r="F69" s="38"/>
      <c r="G69" s="42"/>
      <c r="H69" s="43"/>
      <c r="I69" s="43"/>
      <c r="J69" s="43"/>
      <c r="K69" s="44"/>
      <c r="L69" s="373"/>
      <c r="M69" s="39"/>
      <c r="N69" s="41"/>
      <c r="O69" s="41"/>
      <c r="P69" s="42"/>
      <c r="Q69" s="43"/>
      <c r="R69" s="44"/>
    </row>
    <row r="70" spans="1:19">
      <c r="A70" s="37"/>
      <c r="D70" s="38" t="s">
        <v>162</v>
      </c>
      <c r="E70" s="38"/>
      <c r="F70" s="38"/>
      <c r="G70" s="42"/>
      <c r="H70" s="43"/>
      <c r="I70" s="43"/>
      <c r="J70" s="43"/>
      <c r="K70" s="44"/>
      <c r="L70" s="373"/>
      <c r="M70" s="39"/>
      <c r="N70" s="41"/>
      <c r="O70" s="41"/>
      <c r="P70" s="42"/>
      <c r="Q70" s="43"/>
      <c r="R70" s="44"/>
    </row>
    <row r="71" spans="1:19">
      <c r="A71" s="37"/>
      <c r="D71" s="38" t="s">
        <v>164</v>
      </c>
      <c r="E71" s="38"/>
      <c r="F71" s="38"/>
      <c r="G71" s="42"/>
      <c r="H71" s="43"/>
      <c r="I71" s="43"/>
      <c r="J71" s="43"/>
      <c r="K71" s="44"/>
      <c r="L71" s="373"/>
      <c r="M71" s="39"/>
      <c r="N71" s="41"/>
      <c r="O71" s="41"/>
      <c r="P71" s="42"/>
      <c r="Q71" s="43"/>
      <c r="R71" s="44"/>
    </row>
    <row r="72" spans="1:19">
      <c r="A72" s="37"/>
      <c r="D72" s="38" t="s">
        <v>170</v>
      </c>
      <c r="E72" s="38"/>
      <c r="F72" s="38"/>
      <c r="G72" s="42"/>
      <c r="H72" s="43"/>
      <c r="I72" s="43"/>
      <c r="J72" s="43"/>
      <c r="K72" s="44"/>
      <c r="L72" s="373"/>
      <c r="M72" s="39"/>
      <c r="N72" s="41"/>
      <c r="O72" s="41"/>
      <c r="P72" s="42"/>
      <c r="Q72" s="43"/>
      <c r="R72" s="44"/>
    </row>
    <row r="73" spans="1:19">
      <c r="A73" s="37"/>
      <c r="D73" s="90" t="s">
        <v>26</v>
      </c>
      <c r="E73" s="90"/>
      <c r="F73" s="90"/>
      <c r="G73" s="93">
        <f>SUM(G74:G76)</f>
        <v>0</v>
      </c>
      <c r="H73" s="94">
        <f>SUM(H74:H76)</f>
        <v>0</v>
      </c>
      <c r="I73" s="94">
        <f>SUM(I74:I76)</f>
        <v>0</v>
      </c>
      <c r="J73" s="94">
        <f t="shared" ref="J73:N73" si="63">SUM(J74:J76)</f>
        <v>0</v>
      </c>
      <c r="K73" s="95">
        <f t="shared" si="63"/>
        <v>0</v>
      </c>
      <c r="L73" s="381">
        <f t="shared" ref="L73" si="64">SUM(L74:L76)</f>
        <v>0</v>
      </c>
      <c r="M73" s="91">
        <f t="shared" si="63"/>
        <v>0</v>
      </c>
      <c r="N73" s="91">
        <f t="shared" si="63"/>
        <v>0</v>
      </c>
      <c r="O73" s="92">
        <f t="shared" ref="O73:R73" si="65">SUM(O74:O76)</f>
        <v>0</v>
      </c>
      <c r="P73" s="93">
        <f t="shared" si="65"/>
        <v>0</v>
      </c>
      <c r="Q73" s="94">
        <f t="shared" si="65"/>
        <v>0</v>
      </c>
      <c r="R73" s="95">
        <f t="shared" si="65"/>
        <v>0</v>
      </c>
    </row>
    <row r="74" spans="1:19">
      <c r="A74" s="37"/>
      <c r="D74" s="38" t="s">
        <v>171</v>
      </c>
      <c r="E74" s="38"/>
      <c r="F74" s="38"/>
      <c r="G74" s="42"/>
      <c r="H74" s="43"/>
      <c r="I74" s="43"/>
      <c r="J74" s="43"/>
      <c r="K74" s="44"/>
      <c r="L74" s="373"/>
      <c r="M74" s="39"/>
      <c r="N74" s="41"/>
      <c r="O74" s="41"/>
      <c r="P74" s="42"/>
      <c r="Q74" s="43"/>
      <c r="R74" s="44"/>
    </row>
    <row r="75" spans="1:19">
      <c r="A75" s="37"/>
      <c r="D75" s="38" t="s">
        <v>172</v>
      </c>
      <c r="E75" s="38"/>
      <c r="F75" s="38"/>
      <c r="G75" s="42"/>
      <c r="H75" s="43"/>
      <c r="I75" s="43"/>
      <c r="J75" s="43"/>
      <c r="K75" s="44"/>
      <c r="L75" s="373"/>
      <c r="M75" s="39"/>
      <c r="N75" s="41"/>
      <c r="O75" s="41"/>
      <c r="P75" s="42"/>
      <c r="Q75" s="43"/>
      <c r="R75" s="44"/>
    </row>
    <row r="76" spans="1:19">
      <c r="A76" s="37"/>
      <c r="D76" s="38" t="s">
        <v>173</v>
      </c>
      <c r="E76" s="38"/>
      <c r="F76" s="38"/>
      <c r="G76" s="42"/>
      <c r="H76" s="43"/>
      <c r="I76" s="43"/>
      <c r="J76" s="43"/>
      <c r="K76" s="44"/>
      <c r="L76" s="373"/>
      <c r="M76" s="39"/>
      <c r="N76" s="41"/>
      <c r="O76" s="41"/>
      <c r="P76" s="42"/>
      <c r="Q76" s="43"/>
      <c r="R76" s="44"/>
    </row>
    <row r="77" spans="1:19">
      <c r="A77" s="37"/>
      <c r="B77" s="37"/>
      <c r="C77" s="67" t="s">
        <v>27</v>
      </c>
      <c r="D77" s="67"/>
      <c r="E77" s="67"/>
      <c r="F77" s="67"/>
      <c r="G77" s="42"/>
      <c r="H77" s="43"/>
      <c r="I77" s="43"/>
      <c r="J77" s="43"/>
      <c r="K77" s="44"/>
      <c r="L77" s="373"/>
      <c r="M77" s="39"/>
      <c r="N77" s="41"/>
      <c r="O77" s="41"/>
      <c r="P77" s="42"/>
      <c r="Q77" s="43"/>
      <c r="R77" s="44"/>
    </row>
    <row r="78" spans="1:19" ht="12" thickBot="1">
      <c r="A78" s="37"/>
      <c r="B78" s="101" t="s">
        <v>28</v>
      </c>
      <c r="C78" s="78"/>
      <c r="D78" s="78"/>
      <c r="E78" s="78"/>
      <c r="F78" s="78"/>
      <c r="G78" s="81"/>
      <c r="H78" s="82"/>
      <c r="I78" s="82"/>
      <c r="J78" s="82"/>
      <c r="K78" s="83"/>
      <c r="L78" s="379"/>
      <c r="M78" s="79"/>
      <c r="N78" s="80"/>
      <c r="O78" s="80"/>
      <c r="P78" s="81"/>
      <c r="Q78" s="82"/>
      <c r="R78" s="83"/>
    </row>
    <row r="79" spans="1:19" s="28" customFormat="1" ht="12.75" thickTop="1" thickBot="1">
      <c r="A79" s="102"/>
      <c r="B79" s="102"/>
      <c r="C79" s="102"/>
      <c r="D79" s="102" t="s">
        <v>174</v>
      </c>
      <c r="E79" s="102"/>
      <c r="F79" s="102"/>
      <c r="G79" s="105">
        <f t="shared" ref="G79" si="66">G5+G41</f>
        <v>0</v>
      </c>
      <c r="H79" s="106">
        <f t="shared" ref="H79:I79" si="67">H5+H41</f>
        <v>0</v>
      </c>
      <c r="I79" s="106">
        <f t="shared" si="67"/>
        <v>0</v>
      </c>
      <c r="J79" s="106">
        <f t="shared" ref="J79:N79" si="68">J5+J41</f>
        <v>0</v>
      </c>
      <c r="K79" s="107">
        <f t="shared" si="68"/>
        <v>0</v>
      </c>
      <c r="L79" s="383">
        <f t="shared" ref="L79" si="69">L5+L41</f>
        <v>0</v>
      </c>
      <c r="M79" s="103">
        <f t="shared" si="68"/>
        <v>0</v>
      </c>
      <c r="N79" s="103">
        <f t="shared" si="68"/>
        <v>0</v>
      </c>
      <c r="O79" s="104">
        <f t="shared" ref="O79:R79" si="70">O5+O41</f>
        <v>0</v>
      </c>
      <c r="P79" s="105">
        <f t="shared" si="70"/>
        <v>0</v>
      </c>
      <c r="Q79" s="106">
        <f t="shared" si="70"/>
        <v>0</v>
      </c>
      <c r="R79" s="107">
        <f t="shared" si="70"/>
        <v>0</v>
      </c>
      <c r="S79" s="4"/>
    </row>
    <row r="80" spans="1:19" ht="12" thickTop="1">
      <c r="G80" s="484" t="s">
        <v>206</v>
      </c>
      <c r="H80" s="485"/>
      <c r="I80" s="485"/>
      <c r="J80" s="485"/>
      <c r="K80" s="486"/>
      <c r="L80" s="496" t="s">
        <v>207</v>
      </c>
      <c r="M80" s="497"/>
      <c r="N80" s="498"/>
      <c r="O80" s="499"/>
      <c r="P80" s="501" t="s">
        <v>259</v>
      </c>
      <c r="Q80" s="502"/>
      <c r="R80" s="503"/>
    </row>
    <row r="81" spans="1:18">
      <c r="B81" s="108"/>
      <c r="C81" s="108"/>
      <c r="E81" s="7"/>
      <c r="F81" s="7" t="s">
        <v>0</v>
      </c>
      <c r="G81" s="8" t="str">
        <f>IF(G$3="","",G$3)</f>
        <v/>
      </c>
      <c r="H81" s="12" t="str">
        <f>IF(H$3="","",H$3)</f>
        <v/>
      </c>
      <c r="I81" s="12" t="str">
        <f>IF(I$3="","",I$3)</f>
        <v/>
      </c>
      <c r="J81" s="12" t="str">
        <f t="shared" ref="J81:R81" si="71">IF(J$3="","",J$3)</f>
        <v/>
      </c>
      <c r="K81" s="13" t="str">
        <f t="shared" si="71"/>
        <v/>
      </c>
      <c r="L81" s="361" t="str">
        <f t="shared" si="71"/>
        <v/>
      </c>
      <c r="M81" s="12" t="str">
        <f t="shared" si="71"/>
        <v/>
      </c>
      <c r="N81" s="12" t="str">
        <f t="shared" si="71"/>
        <v/>
      </c>
      <c r="O81" s="13" t="str">
        <f t="shared" si="71"/>
        <v/>
      </c>
      <c r="P81" s="8" t="str">
        <f t="shared" si="71"/>
        <v/>
      </c>
      <c r="Q81" s="12" t="str">
        <f t="shared" si="71"/>
        <v/>
      </c>
      <c r="R81" s="13" t="str">
        <f t="shared" si="71"/>
        <v/>
      </c>
    </row>
    <row r="82" spans="1:18" ht="147" customHeight="1" thickBot="1">
      <c r="A82" s="109"/>
      <c r="B82" s="109"/>
      <c r="C82" s="109"/>
      <c r="D82" s="15" t="s">
        <v>256</v>
      </c>
      <c r="E82" s="15"/>
      <c r="F82" s="15"/>
      <c r="G82" s="16" t="s">
        <v>263</v>
      </c>
      <c r="H82" s="17" t="s">
        <v>264</v>
      </c>
      <c r="I82" s="17" t="s">
        <v>260</v>
      </c>
      <c r="J82" s="17" t="s">
        <v>258</v>
      </c>
      <c r="K82" s="18" t="s">
        <v>90</v>
      </c>
      <c r="L82" s="362" t="s">
        <v>92</v>
      </c>
      <c r="M82" s="17" t="s">
        <v>91</v>
      </c>
      <c r="N82" s="19" t="s">
        <v>233</v>
      </c>
      <c r="O82" s="19" t="s">
        <v>236</v>
      </c>
      <c r="P82" s="16" t="s">
        <v>237</v>
      </c>
      <c r="Q82" s="17" t="s">
        <v>238</v>
      </c>
      <c r="R82" s="20" t="s">
        <v>239</v>
      </c>
    </row>
    <row r="83" spans="1:18" ht="12.75" thickTop="1" thickBot="1">
      <c r="A83" s="21" t="s">
        <v>29</v>
      </c>
      <c r="B83" s="22"/>
      <c r="C83" s="22"/>
      <c r="D83" s="22"/>
      <c r="E83" s="22"/>
      <c r="F83" s="22"/>
      <c r="G83" s="25">
        <f>SUM(G84:G92)</f>
        <v>0</v>
      </c>
      <c r="H83" s="26">
        <f>SUM(H84:H92)</f>
        <v>0</v>
      </c>
      <c r="I83" s="26">
        <f>SUM(I84:I92)</f>
        <v>0</v>
      </c>
      <c r="J83" s="26">
        <f t="shared" ref="J83:N83" si="72">SUM(J84:J92)</f>
        <v>0</v>
      </c>
      <c r="K83" s="27">
        <f t="shared" si="72"/>
        <v>0</v>
      </c>
      <c r="L83" s="384">
        <f t="shared" ref="L83" si="73">SUM(L84:L92)</f>
        <v>0</v>
      </c>
      <c r="M83" s="24">
        <f t="shared" si="72"/>
        <v>0</v>
      </c>
      <c r="N83" s="24">
        <f t="shared" si="72"/>
        <v>0</v>
      </c>
      <c r="O83" s="24">
        <f t="shared" ref="O83:R83" si="74">SUM(O84:O92)</f>
        <v>0</v>
      </c>
      <c r="P83" s="25">
        <f t="shared" si="74"/>
        <v>0</v>
      </c>
      <c r="Q83" s="26">
        <f t="shared" si="74"/>
        <v>0</v>
      </c>
      <c r="R83" s="27">
        <f t="shared" si="74"/>
        <v>0</v>
      </c>
    </row>
    <row r="84" spans="1:18" ht="12" thickTop="1">
      <c r="A84" s="29"/>
      <c r="B84" s="54" t="s">
        <v>30</v>
      </c>
      <c r="C84" s="61"/>
      <c r="D84" s="61"/>
      <c r="E84" s="61"/>
      <c r="F84" s="61"/>
      <c r="G84" s="64"/>
      <c r="H84" s="65"/>
      <c r="I84" s="65"/>
      <c r="J84" s="65"/>
      <c r="K84" s="66"/>
      <c r="L84" s="385"/>
      <c r="M84" s="63"/>
      <c r="N84" s="63"/>
      <c r="O84" s="63"/>
      <c r="P84" s="64"/>
      <c r="Q84" s="65"/>
      <c r="R84" s="66"/>
    </row>
    <row r="85" spans="1:18">
      <c r="A85" s="37"/>
      <c r="B85" s="55" t="s">
        <v>175</v>
      </c>
      <c r="C85" s="67"/>
      <c r="D85" s="67"/>
      <c r="E85" s="67"/>
      <c r="F85" s="67"/>
      <c r="G85" s="42"/>
      <c r="H85" s="43"/>
      <c r="I85" s="43"/>
      <c r="J85" s="43"/>
      <c r="K85" s="44"/>
      <c r="L85" s="386"/>
      <c r="M85" s="41"/>
      <c r="N85" s="41"/>
      <c r="O85" s="41"/>
      <c r="P85" s="42"/>
      <c r="Q85" s="43"/>
      <c r="R85" s="44"/>
    </row>
    <row r="86" spans="1:18">
      <c r="A86" s="37"/>
      <c r="B86" s="55" t="s">
        <v>176</v>
      </c>
      <c r="C86" s="67"/>
      <c r="D86" s="67"/>
      <c r="E86" s="67"/>
      <c r="F86" s="67"/>
      <c r="G86" s="42"/>
      <c r="H86" s="43"/>
      <c r="I86" s="43"/>
      <c r="J86" s="43"/>
      <c r="K86" s="44"/>
      <c r="L86" s="386"/>
      <c r="M86" s="41"/>
      <c r="N86" s="41"/>
      <c r="O86" s="41"/>
      <c r="P86" s="42"/>
      <c r="Q86" s="43"/>
      <c r="R86" s="44"/>
    </row>
    <row r="87" spans="1:18">
      <c r="A87" s="37"/>
      <c r="B87" s="55" t="s">
        <v>31</v>
      </c>
      <c r="C87" s="67"/>
      <c r="D87" s="67"/>
      <c r="E87" s="67"/>
      <c r="F87" s="67"/>
      <c r="G87" s="42"/>
      <c r="H87" s="43"/>
      <c r="I87" s="43"/>
      <c r="J87" s="43"/>
      <c r="K87" s="44"/>
      <c r="L87" s="386"/>
      <c r="M87" s="41"/>
      <c r="N87" s="41"/>
      <c r="O87" s="41"/>
      <c r="P87" s="42"/>
      <c r="Q87" s="43"/>
      <c r="R87" s="44"/>
    </row>
    <row r="88" spans="1:18">
      <c r="A88" s="37"/>
      <c r="B88" s="55" t="s">
        <v>32</v>
      </c>
      <c r="C88" s="67"/>
      <c r="D88" s="67"/>
      <c r="E88" s="67"/>
      <c r="F88" s="67"/>
      <c r="G88" s="42"/>
      <c r="H88" s="43"/>
      <c r="I88" s="43"/>
      <c r="J88" s="43"/>
      <c r="K88" s="44"/>
      <c r="L88" s="386"/>
      <c r="M88" s="41"/>
      <c r="N88" s="41"/>
      <c r="O88" s="41"/>
      <c r="P88" s="42"/>
      <c r="Q88" s="43"/>
      <c r="R88" s="44"/>
    </row>
    <row r="89" spans="1:18">
      <c r="A89" s="37"/>
      <c r="B89" s="55" t="s">
        <v>33</v>
      </c>
      <c r="C89" s="67"/>
      <c r="D89" s="67"/>
      <c r="E89" s="67"/>
      <c r="F89" s="67"/>
      <c r="G89" s="42"/>
      <c r="H89" s="43"/>
      <c r="I89" s="43"/>
      <c r="J89" s="43"/>
      <c r="K89" s="44"/>
      <c r="L89" s="386"/>
      <c r="M89" s="41"/>
      <c r="N89" s="41"/>
      <c r="O89" s="41"/>
      <c r="P89" s="42"/>
      <c r="Q89" s="43"/>
      <c r="R89" s="44"/>
    </row>
    <row r="90" spans="1:18">
      <c r="A90" s="37"/>
      <c r="B90" s="55" t="s">
        <v>34</v>
      </c>
      <c r="C90" s="67"/>
      <c r="D90" s="67"/>
      <c r="E90" s="67"/>
      <c r="F90" s="67"/>
      <c r="G90" s="42"/>
      <c r="H90" s="43"/>
      <c r="I90" s="43"/>
      <c r="J90" s="43"/>
      <c r="K90" s="44"/>
      <c r="L90" s="386"/>
      <c r="M90" s="41"/>
      <c r="N90" s="41"/>
      <c r="O90" s="41"/>
      <c r="P90" s="42"/>
      <c r="Q90" s="43"/>
      <c r="R90" s="44"/>
    </row>
    <row r="91" spans="1:18">
      <c r="A91" s="37"/>
      <c r="B91" s="55" t="s">
        <v>35</v>
      </c>
      <c r="C91" s="67"/>
      <c r="D91" s="67"/>
      <c r="E91" s="67"/>
      <c r="F91" s="67"/>
      <c r="G91" s="42"/>
      <c r="H91" s="43"/>
      <c r="I91" s="43"/>
      <c r="J91" s="43"/>
      <c r="K91" s="44"/>
      <c r="L91" s="386"/>
      <c r="M91" s="41"/>
      <c r="N91" s="41"/>
      <c r="O91" s="41"/>
      <c r="P91" s="42"/>
      <c r="Q91" s="43"/>
      <c r="R91" s="44"/>
    </row>
    <row r="92" spans="1:18" ht="12" thickBot="1">
      <c r="A92" s="110"/>
      <c r="B92" s="111" t="s">
        <v>177</v>
      </c>
      <c r="C92" s="78"/>
      <c r="D92" s="78"/>
      <c r="E92" s="78"/>
      <c r="F92" s="78"/>
      <c r="G92" s="81"/>
      <c r="H92" s="82"/>
      <c r="I92" s="82"/>
      <c r="J92" s="82"/>
      <c r="K92" s="83"/>
      <c r="L92" s="387"/>
      <c r="M92" s="80"/>
      <c r="N92" s="80"/>
      <c r="O92" s="80"/>
      <c r="P92" s="81"/>
      <c r="Q92" s="82"/>
      <c r="R92" s="83"/>
    </row>
    <row r="93" spans="1:18" ht="12.75" thickTop="1" thickBot="1">
      <c r="A93" s="21" t="s">
        <v>36</v>
      </c>
      <c r="B93" s="22"/>
      <c r="C93" s="22"/>
      <c r="D93" s="22"/>
      <c r="E93" s="22"/>
      <c r="F93" s="22"/>
      <c r="G93" s="86">
        <f>G94+G102+G109+G128</f>
        <v>0</v>
      </c>
      <c r="H93" s="87">
        <f>H94+H102+H109+H128</f>
        <v>0</v>
      </c>
      <c r="I93" s="87">
        <f>I94+I102+I109+I128</f>
        <v>0</v>
      </c>
      <c r="J93" s="87">
        <f t="shared" ref="J93:N93" si="75">J94+J102+J109+J128</f>
        <v>0</v>
      </c>
      <c r="K93" s="88">
        <f t="shared" si="75"/>
        <v>0</v>
      </c>
      <c r="L93" s="388">
        <f t="shared" ref="L93" si="76">L94+L102+L109+L128</f>
        <v>0</v>
      </c>
      <c r="M93" s="85">
        <f t="shared" si="75"/>
        <v>0</v>
      </c>
      <c r="N93" s="85">
        <f t="shared" si="75"/>
        <v>0</v>
      </c>
      <c r="O93" s="85">
        <f t="shared" ref="O93:R93" si="77">O94+O102+O109+O128</f>
        <v>0</v>
      </c>
      <c r="P93" s="86">
        <f t="shared" si="77"/>
        <v>0</v>
      </c>
      <c r="Q93" s="87">
        <f t="shared" si="77"/>
        <v>0</v>
      </c>
      <c r="R93" s="88">
        <f t="shared" si="77"/>
        <v>0</v>
      </c>
    </row>
    <row r="94" spans="1:18" ht="12" thickTop="1">
      <c r="A94" s="29"/>
      <c r="B94" s="54" t="s">
        <v>37</v>
      </c>
      <c r="C94" s="61"/>
      <c r="D94" s="61"/>
      <c r="E94" s="61"/>
      <c r="F94" s="61"/>
      <c r="G94" s="75">
        <f>G95+G96+G99</f>
        <v>0</v>
      </c>
      <c r="H94" s="76">
        <f>H95+H96+H99</f>
        <v>0</v>
      </c>
      <c r="I94" s="76">
        <f>I95+I96+I99</f>
        <v>0</v>
      </c>
      <c r="J94" s="76">
        <f t="shared" ref="J94:N94" si="78">J95+J96+J99</f>
        <v>0</v>
      </c>
      <c r="K94" s="77">
        <f t="shared" si="78"/>
        <v>0</v>
      </c>
      <c r="L94" s="389">
        <f t="shared" ref="L94" si="79">L95+L96+L99</f>
        <v>0</v>
      </c>
      <c r="M94" s="74">
        <f t="shared" si="78"/>
        <v>0</v>
      </c>
      <c r="N94" s="74">
        <f t="shared" si="78"/>
        <v>0</v>
      </c>
      <c r="O94" s="74">
        <f t="shared" ref="O94:R94" si="80">O95+O96+O99</f>
        <v>0</v>
      </c>
      <c r="P94" s="75">
        <f t="shared" si="80"/>
        <v>0</v>
      </c>
      <c r="Q94" s="76">
        <f t="shared" si="80"/>
        <v>0</v>
      </c>
      <c r="R94" s="77">
        <f t="shared" si="80"/>
        <v>0</v>
      </c>
    </row>
    <row r="95" spans="1:18">
      <c r="A95" s="37"/>
      <c r="C95" s="67" t="s">
        <v>38</v>
      </c>
      <c r="D95" s="67"/>
      <c r="E95" s="67"/>
      <c r="F95" s="67"/>
      <c r="G95" s="42"/>
      <c r="H95" s="43"/>
      <c r="I95" s="43"/>
      <c r="J95" s="43"/>
      <c r="K95" s="44"/>
      <c r="L95" s="386"/>
      <c r="M95" s="41"/>
      <c r="N95" s="41"/>
      <c r="O95" s="41"/>
      <c r="P95" s="42"/>
      <c r="Q95" s="43"/>
      <c r="R95" s="44"/>
    </row>
    <row r="96" spans="1:18">
      <c r="A96" s="37"/>
      <c r="C96" s="67" t="s">
        <v>39</v>
      </c>
      <c r="D96" s="67"/>
      <c r="E96" s="67"/>
      <c r="F96" s="67"/>
      <c r="G96" s="75">
        <f t="shared" ref="G96" si="81">G97+G98</f>
        <v>0</v>
      </c>
      <c r="H96" s="76">
        <f t="shared" ref="H96:I96" si="82">H97+H98</f>
        <v>0</v>
      </c>
      <c r="I96" s="76">
        <f t="shared" si="82"/>
        <v>0</v>
      </c>
      <c r="J96" s="76">
        <f t="shared" ref="J96:N96" si="83">J97+J98</f>
        <v>0</v>
      </c>
      <c r="K96" s="77">
        <f t="shared" si="83"/>
        <v>0</v>
      </c>
      <c r="L96" s="389">
        <f t="shared" ref="L96" si="84">L97+L98</f>
        <v>0</v>
      </c>
      <c r="M96" s="74">
        <f t="shared" si="83"/>
        <v>0</v>
      </c>
      <c r="N96" s="74">
        <f t="shared" si="83"/>
        <v>0</v>
      </c>
      <c r="O96" s="74">
        <f t="shared" ref="O96:R96" si="85">O97+O98</f>
        <v>0</v>
      </c>
      <c r="P96" s="75">
        <f t="shared" si="85"/>
        <v>0</v>
      </c>
      <c r="Q96" s="76">
        <f t="shared" si="85"/>
        <v>0</v>
      </c>
      <c r="R96" s="77">
        <f t="shared" si="85"/>
        <v>0</v>
      </c>
    </row>
    <row r="97" spans="1:18">
      <c r="A97" s="37"/>
      <c r="D97" s="38" t="s">
        <v>203</v>
      </c>
      <c r="E97" s="38"/>
      <c r="F97" s="38"/>
      <c r="G97" s="42"/>
      <c r="H97" s="43"/>
      <c r="I97" s="43"/>
      <c r="J97" s="43"/>
      <c r="K97" s="44"/>
      <c r="L97" s="386"/>
      <c r="M97" s="41"/>
      <c r="N97" s="41"/>
      <c r="O97" s="41"/>
      <c r="P97" s="42"/>
      <c r="Q97" s="43"/>
      <c r="R97" s="44"/>
    </row>
    <row r="98" spans="1:18">
      <c r="A98" s="37"/>
      <c r="D98" s="38" t="s">
        <v>204</v>
      </c>
      <c r="E98" s="38"/>
      <c r="F98" s="38"/>
      <c r="G98" s="42"/>
      <c r="H98" s="43"/>
      <c r="I98" s="43"/>
      <c r="J98" s="43"/>
      <c r="K98" s="44"/>
      <c r="L98" s="386"/>
      <c r="M98" s="41"/>
      <c r="N98" s="41"/>
      <c r="O98" s="41"/>
      <c r="P98" s="42"/>
      <c r="Q98" s="43"/>
      <c r="R98" s="44"/>
    </row>
    <row r="99" spans="1:18">
      <c r="A99" s="37"/>
      <c r="C99" s="67" t="s">
        <v>40</v>
      </c>
      <c r="D99" s="67"/>
      <c r="E99" s="67"/>
      <c r="F99" s="67"/>
      <c r="G99" s="75">
        <f t="shared" ref="G99" si="86">G100+G101</f>
        <v>0</v>
      </c>
      <c r="H99" s="76">
        <f t="shared" ref="H99:I99" si="87">H100+H101</f>
        <v>0</v>
      </c>
      <c r="I99" s="76">
        <f t="shared" si="87"/>
        <v>0</v>
      </c>
      <c r="J99" s="76">
        <f t="shared" ref="J99:N99" si="88">J100+J101</f>
        <v>0</v>
      </c>
      <c r="K99" s="77">
        <f t="shared" si="88"/>
        <v>0</v>
      </c>
      <c r="L99" s="389">
        <f t="shared" ref="L99" si="89">L100+L101</f>
        <v>0</v>
      </c>
      <c r="M99" s="74">
        <f t="shared" si="88"/>
        <v>0</v>
      </c>
      <c r="N99" s="74">
        <f t="shared" si="88"/>
        <v>0</v>
      </c>
      <c r="O99" s="74">
        <f t="shared" ref="O99:R99" si="90">O100+O101</f>
        <v>0</v>
      </c>
      <c r="P99" s="75">
        <f t="shared" si="90"/>
        <v>0</v>
      </c>
      <c r="Q99" s="76">
        <f t="shared" si="90"/>
        <v>0</v>
      </c>
      <c r="R99" s="77">
        <f t="shared" si="90"/>
        <v>0</v>
      </c>
    </row>
    <row r="100" spans="1:18">
      <c r="A100" s="37"/>
      <c r="D100" s="38" t="s">
        <v>181</v>
      </c>
      <c r="E100" s="38"/>
      <c r="F100" s="38"/>
      <c r="G100" s="42"/>
      <c r="H100" s="43"/>
      <c r="I100" s="43"/>
      <c r="J100" s="43"/>
      <c r="K100" s="44"/>
      <c r="L100" s="386"/>
      <c r="M100" s="41"/>
      <c r="N100" s="41"/>
      <c r="O100" s="41"/>
      <c r="P100" s="42"/>
      <c r="Q100" s="43"/>
      <c r="R100" s="44"/>
    </row>
    <row r="101" spans="1:18">
      <c r="A101" s="37"/>
      <c r="B101" s="37"/>
      <c r="D101" s="38" t="s">
        <v>182</v>
      </c>
      <c r="E101" s="38"/>
      <c r="F101" s="38"/>
      <c r="G101" s="42"/>
      <c r="H101" s="43"/>
      <c r="I101" s="43"/>
      <c r="J101" s="43"/>
      <c r="K101" s="44"/>
      <c r="L101" s="386"/>
      <c r="M101" s="41"/>
      <c r="N101" s="41"/>
      <c r="O101" s="41"/>
      <c r="P101" s="42"/>
      <c r="Q101" s="43"/>
      <c r="R101" s="44"/>
    </row>
    <row r="102" spans="1:18">
      <c r="A102" s="37"/>
      <c r="B102" s="46" t="s">
        <v>41</v>
      </c>
      <c r="C102" s="48"/>
      <c r="D102" s="48"/>
      <c r="E102" s="48"/>
      <c r="F102" s="48"/>
      <c r="G102" s="51">
        <f>G103+G104</f>
        <v>0</v>
      </c>
      <c r="H102" s="52">
        <f>H103+H104</f>
        <v>0</v>
      </c>
      <c r="I102" s="52">
        <f>I103+I104</f>
        <v>0</v>
      </c>
      <c r="J102" s="52">
        <f t="shared" ref="J102:N102" si="91">J103+J104</f>
        <v>0</v>
      </c>
      <c r="K102" s="53">
        <f t="shared" si="91"/>
        <v>0</v>
      </c>
      <c r="L102" s="390">
        <f t="shared" ref="L102" si="92">L103+L104</f>
        <v>0</v>
      </c>
      <c r="M102" s="50">
        <f t="shared" si="91"/>
        <v>0</v>
      </c>
      <c r="N102" s="50">
        <f t="shared" si="91"/>
        <v>0</v>
      </c>
      <c r="O102" s="50">
        <f t="shared" ref="O102:R102" si="93">O103+O104</f>
        <v>0</v>
      </c>
      <c r="P102" s="51">
        <f t="shared" si="93"/>
        <v>0</v>
      </c>
      <c r="Q102" s="52">
        <f t="shared" si="93"/>
        <v>0</v>
      </c>
      <c r="R102" s="53">
        <f t="shared" si="93"/>
        <v>0</v>
      </c>
    </row>
    <row r="103" spans="1:18">
      <c r="A103" s="37"/>
      <c r="C103" s="67" t="s">
        <v>42</v>
      </c>
      <c r="D103" s="67"/>
      <c r="E103" s="67"/>
      <c r="F103" s="67"/>
      <c r="G103" s="42"/>
      <c r="H103" s="43"/>
      <c r="I103" s="43"/>
      <c r="J103" s="43"/>
      <c r="K103" s="44"/>
      <c r="L103" s="386"/>
      <c r="M103" s="41"/>
      <c r="N103" s="41"/>
      <c r="O103" s="41"/>
      <c r="P103" s="42"/>
      <c r="Q103" s="43"/>
      <c r="R103" s="44"/>
    </row>
    <row r="104" spans="1:18">
      <c r="A104" s="37"/>
      <c r="C104" s="48" t="s">
        <v>43</v>
      </c>
      <c r="D104" s="48"/>
      <c r="E104" s="48"/>
      <c r="F104" s="48"/>
      <c r="G104" s="51">
        <f>G105+G106+G107+G108</f>
        <v>0</v>
      </c>
      <c r="H104" s="52">
        <f>H105+H106+H107+H108</f>
        <v>0</v>
      </c>
      <c r="I104" s="52">
        <f>I105+I106+I107+I108</f>
        <v>0</v>
      </c>
      <c r="J104" s="52">
        <f t="shared" ref="J104:N104" si="94">J105+J106+J107+J108</f>
        <v>0</v>
      </c>
      <c r="K104" s="53">
        <f t="shared" si="94"/>
        <v>0</v>
      </c>
      <c r="L104" s="390">
        <f t="shared" ref="L104" si="95">L105+L106+L107+L108</f>
        <v>0</v>
      </c>
      <c r="M104" s="50">
        <f t="shared" si="94"/>
        <v>0</v>
      </c>
      <c r="N104" s="50">
        <f t="shared" si="94"/>
        <v>0</v>
      </c>
      <c r="O104" s="50">
        <f t="shared" ref="O104:R104" si="96">O105+O106+O107+O108</f>
        <v>0</v>
      </c>
      <c r="P104" s="51">
        <f t="shared" si="96"/>
        <v>0</v>
      </c>
      <c r="Q104" s="52">
        <f t="shared" si="96"/>
        <v>0</v>
      </c>
      <c r="R104" s="53">
        <f t="shared" si="96"/>
        <v>0</v>
      </c>
    </row>
    <row r="105" spans="1:18">
      <c r="A105" s="37"/>
      <c r="D105" s="67" t="s">
        <v>44</v>
      </c>
      <c r="E105" s="67"/>
      <c r="F105" s="67"/>
      <c r="G105" s="42"/>
      <c r="H105" s="43"/>
      <c r="I105" s="43"/>
      <c r="J105" s="43"/>
      <c r="K105" s="44"/>
      <c r="L105" s="386"/>
      <c r="M105" s="41"/>
      <c r="N105" s="41"/>
      <c r="O105" s="40"/>
      <c r="P105" s="42"/>
      <c r="Q105" s="43"/>
      <c r="R105" s="44"/>
    </row>
    <row r="106" spans="1:18">
      <c r="A106" s="37"/>
      <c r="D106" s="67" t="s">
        <v>45</v>
      </c>
      <c r="E106" s="67"/>
      <c r="F106" s="67"/>
      <c r="G106" s="42"/>
      <c r="H106" s="43"/>
      <c r="I106" s="43"/>
      <c r="J106" s="43"/>
      <c r="K106" s="44"/>
      <c r="L106" s="386"/>
      <c r="M106" s="41"/>
      <c r="N106" s="41"/>
      <c r="O106" s="41"/>
      <c r="P106" s="42"/>
      <c r="Q106" s="43"/>
      <c r="R106" s="44"/>
    </row>
    <row r="107" spans="1:18">
      <c r="A107" s="37"/>
      <c r="D107" s="67" t="s">
        <v>46</v>
      </c>
      <c r="E107" s="67"/>
      <c r="F107" s="67"/>
      <c r="G107" s="42"/>
      <c r="H107" s="43"/>
      <c r="I107" s="43"/>
      <c r="J107" s="43"/>
      <c r="K107" s="44"/>
      <c r="L107" s="386"/>
      <c r="M107" s="41"/>
      <c r="N107" s="41"/>
      <c r="O107" s="41"/>
      <c r="P107" s="42"/>
      <c r="Q107" s="43"/>
      <c r="R107" s="44"/>
    </row>
    <row r="108" spans="1:18">
      <c r="A108" s="37"/>
      <c r="B108" s="37"/>
      <c r="D108" s="67" t="s">
        <v>47</v>
      </c>
      <c r="E108" s="67"/>
      <c r="F108" s="67"/>
      <c r="G108" s="42"/>
      <c r="H108" s="43"/>
      <c r="I108" s="43"/>
      <c r="J108" s="43"/>
      <c r="K108" s="44"/>
      <c r="L108" s="386"/>
      <c r="M108" s="41"/>
      <c r="N108" s="41"/>
      <c r="O108" s="41"/>
      <c r="P108" s="42"/>
      <c r="Q108" s="43"/>
      <c r="R108" s="44"/>
    </row>
    <row r="109" spans="1:18">
      <c r="A109" s="37"/>
      <c r="B109" s="46" t="s">
        <v>48</v>
      </c>
      <c r="C109" s="48"/>
      <c r="D109" s="48"/>
      <c r="E109" s="48"/>
      <c r="F109" s="48"/>
      <c r="G109" s="51">
        <f>G110+G115+G127</f>
        <v>0</v>
      </c>
      <c r="H109" s="52">
        <f>H110+H115+H127</f>
        <v>0</v>
      </c>
      <c r="I109" s="52">
        <f>I110+I115+I127</f>
        <v>0</v>
      </c>
      <c r="J109" s="52">
        <f t="shared" ref="J109:M109" si="97">J110+J115+J127</f>
        <v>0</v>
      </c>
      <c r="K109" s="53">
        <f t="shared" si="97"/>
        <v>0</v>
      </c>
      <c r="L109" s="390">
        <f t="shared" ref="L109" si="98">L110+L115+L127</f>
        <v>0</v>
      </c>
      <c r="M109" s="50">
        <f t="shared" si="97"/>
        <v>0</v>
      </c>
      <c r="N109" s="50">
        <f t="shared" ref="N109" si="99">N110+N115+N127</f>
        <v>0</v>
      </c>
      <c r="O109" s="50">
        <f t="shared" ref="O109:R109" si="100">O110+O115+O127</f>
        <v>0</v>
      </c>
      <c r="P109" s="51">
        <f t="shared" si="100"/>
        <v>0</v>
      </c>
      <c r="Q109" s="52">
        <f t="shared" si="100"/>
        <v>0</v>
      </c>
      <c r="R109" s="53">
        <f t="shared" si="100"/>
        <v>0</v>
      </c>
    </row>
    <row r="110" spans="1:18">
      <c r="A110" s="37"/>
      <c r="C110" s="90" t="s">
        <v>42</v>
      </c>
      <c r="D110" s="90"/>
      <c r="E110" s="90"/>
      <c r="F110" s="90"/>
      <c r="G110" s="93">
        <f>G111+G114</f>
        <v>0</v>
      </c>
      <c r="H110" s="94">
        <f>H111+H114</f>
        <v>0</v>
      </c>
      <c r="I110" s="94">
        <f>I111+I114</f>
        <v>0</v>
      </c>
      <c r="J110" s="94">
        <f t="shared" ref="J110:M110" si="101">J111+J114</f>
        <v>0</v>
      </c>
      <c r="K110" s="95">
        <f t="shared" si="101"/>
        <v>0</v>
      </c>
      <c r="L110" s="391">
        <f t="shared" ref="L110" si="102">L111+L114</f>
        <v>0</v>
      </c>
      <c r="M110" s="92">
        <f t="shared" si="101"/>
        <v>0</v>
      </c>
      <c r="N110" s="92">
        <f t="shared" ref="N110" si="103">N111+N114</f>
        <v>0</v>
      </c>
      <c r="O110" s="92">
        <f t="shared" ref="O110:R110" si="104">O111+O114</f>
        <v>0</v>
      </c>
      <c r="P110" s="93">
        <f t="shared" si="104"/>
        <v>0</v>
      </c>
      <c r="Q110" s="94">
        <f t="shared" si="104"/>
        <v>0</v>
      </c>
      <c r="R110" s="95">
        <f t="shared" si="104"/>
        <v>0</v>
      </c>
    </row>
    <row r="111" spans="1:18">
      <c r="A111" s="37"/>
      <c r="D111" s="90" t="s">
        <v>178</v>
      </c>
      <c r="E111" s="90"/>
      <c r="F111" s="90"/>
      <c r="G111" s="93">
        <f>G112+G113</f>
        <v>0</v>
      </c>
      <c r="H111" s="94">
        <f>H112+H113</f>
        <v>0</v>
      </c>
      <c r="I111" s="94">
        <f>I112+I113</f>
        <v>0</v>
      </c>
      <c r="J111" s="94">
        <f t="shared" ref="J111:M111" si="105">J112+J113</f>
        <v>0</v>
      </c>
      <c r="K111" s="95">
        <f t="shared" si="105"/>
        <v>0</v>
      </c>
      <c r="L111" s="391">
        <f t="shared" ref="L111" si="106">L112+L113</f>
        <v>0</v>
      </c>
      <c r="M111" s="92">
        <f t="shared" si="105"/>
        <v>0</v>
      </c>
      <c r="N111" s="92">
        <f t="shared" ref="N111" si="107">N112+N113</f>
        <v>0</v>
      </c>
      <c r="O111" s="92">
        <f t="shared" ref="O111:R111" si="108">O112+O113</f>
        <v>0</v>
      </c>
      <c r="P111" s="93">
        <f t="shared" si="108"/>
        <v>0</v>
      </c>
      <c r="Q111" s="94">
        <f t="shared" si="108"/>
        <v>0</v>
      </c>
      <c r="R111" s="95">
        <f t="shared" si="108"/>
        <v>0</v>
      </c>
    </row>
    <row r="112" spans="1:18">
      <c r="A112" s="37"/>
      <c r="D112" s="38" t="s">
        <v>168</v>
      </c>
      <c r="E112" s="38"/>
      <c r="F112" s="38"/>
      <c r="G112" s="42"/>
      <c r="H112" s="43"/>
      <c r="I112" s="43"/>
      <c r="J112" s="43"/>
      <c r="K112" s="44"/>
      <c r="L112" s="386"/>
      <c r="M112" s="41"/>
      <c r="N112" s="41"/>
      <c r="O112" s="41"/>
      <c r="P112" s="42"/>
      <c r="Q112" s="43"/>
      <c r="R112" s="44"/>
    </row>
    <row r="113" spans="1:18">
      <c r="A113" s="37"/>
      <c r="D113" s="38" t="s">
        <v>169</v>
      </c>
      <c r="E113" s="38"/>
      <c r="F113" s="38"/>
      <c r="G113" s="42"/>
      <c r="H113" s="43"/>
      <c r="I113" s="43"/>
      <c r="J113" s="43"/>
      <c r="K113" s="44"/>
      <c r="L113" s="386"/>
      <c r="M113" s="41"/>
      <c r="N113" s="41"/>
      <c r="O113" s="41"/>
      <c r="P113" s="42"/>
      <c r="Q113" s="43"/>
      <c r="R113" s="44"/>
    </row>
    <row r="114" spans="1:18">
      <c r="A114" s="37"/>
      <c r="D114" s="67" t="s">
        <v>49</v>
      </c>
      <c r="E114" s="67"/>
      <c r="F114" s="67"/>
      <c r="G114" s="42"/>
      <c r="H114" s="43"/>
      <c r="I114" s="43"/>
      <c r="J114" s="43"/>
      <c r="K114" s="44"/>
      <c r="L114" s="386"/>
      <c r="M114" s="41"/>
      <c r="N114" s="41"/>
      <c r="O114" s="41"/>
      <c r="P114" s="42"/>
      <c r="Q114" s="43"/>
      <c r="R114" s="44"/>
    </row>
    <row r="115" spans="1:18">
      <c r="A115" s="37"/>
      <c r="C115" s="90" t="s">
        <v>43</v>
      </c>
      <c r="D115" s="90"/>
      <c r="E115" s="90"/>
      <c r="F115" s="90"/>
      <c r="G115" s="93">
        <f>G116+G117+G118+G119+G122+G123+G124+G125+G126</f>
        <v>0</v>
      </c>
      <c r="H115" s="94">
        <f>H116+H117+H118+H119+H122+H123+H124+H125+H126</f>
        <v>0</v>
      </c>
      <c r="I115" s="94">
        <f>I116+I117+I118+I119+I122+I123+I124+I125+I126</f>
        <v>0</v>
      </c>
      <c r="J115" s="94">
        <f t="shared" ref="J115:N115" si="109">J116+J117+J118+J119+J122+J123+J124+J125+J126</f>
        <v>0</v>
      </c>
      <c r="K115" s="95">
        <f t="shared" si="109"/>
        <v>0</v>
      </c>
      <c r="L115" s="391">
        <f t="shared" ref="L115" si="110">L116+L117+L118+L119+L122+L123+L124+L125+L126</f>
        <v>0</v>
      </c>
      <c r="M115" s="92">
        <f t="shared" si="109"/>
        <v>0</v>
      </c>
      <c r="N115" s="92">
        <f t="shared" si="109"/>
        <v>0</v>
      </c>
      <c r="O115" s="92">
        <f t="shared" ref="O115:R115" si="111">O116+O117+O118+O119+O122+O123+O124+O125+O126</f>
        <v>0</v>
      </c>
      <c r="P115" s="93">
        <f t="shared" si="111"/>
        <v>0</v>
      </c>
      <c r="Q115" s="94">
        <f t="shared" si="111"/>
        <v>0</v>
      </c>
      <c r="R115" s="95">
        <f t="shared" si="111"/>
        <v>0</v>
      </c>
    </row>
    <row r="116" spans="1:18">
      <c r="A116" s="37"/>
      <c r="D116" s="67" t="s">
        <v>44</v>
      </c>
      <c r="E116" s="67"/>
      <c r="F116" s="67"/>
      <c r="G116" s="42"/>
      <c r="H116" s="43"/>
      <c r="I116" s="43"/>
      <c r="J116" s="43"/>
      <c r="K116" s="44"/>
      <c r="L116" s="386"/>
      <c r="M116" s="41"/>
      <c r="N116" s="41"/>
      <c r="O116" s="40"/>
      <c r="P116" s="42"/>
      <c r="Q116" s="43"/>
      <c r="R116" s="44"/>
    </row>
    <row r="117" spans="1:18">
      <c r="A117" s="37"/>
      <c r="D117" s="67" t="s">
        <v>45</v>
      </c>
      <c r="E117" s="67"/>
      <c r="F117" s="67"/>
      <c r="G117" s="42"/>
      <c r="H117" s="43"/>
      <c r="I117" s="43"/>
      <c r="J117" s="43"/>
      <c r="K117" s="44"/>
      <c r="L117" s="386"/>
      <c r="M117" s="41"/>
      <c r="N117" s="41"/>
      <c r="O117" s="41"/>
      <c r="P117" s="42"/>
      <c r="Q117" s="43"/>
      <c r="R117" s="44"/>
    </row>
    <row r="118" spans="1:18">
      <c r="A118" s="37"/>
      <c r="D118" s="67" t="s">
        <v>46</v>
      </c>
      <c r="E118" s="67"/>
      <c r="F118" s="67"/>
      <c r="G118" s="42"/>
      <c r="H118" s="43"/>
      <c r="I118" s="43"/>
      <c r="J118" s="43"/>
      <c r="K118" s="44"/>
      <c r="L118" s="386"/>
      <c r="M118" s="41"/>
      <c r="N118" s="41"/>
      <c r="O118" s="41"/>
      <c r="P118" s="42"/>
      <c r="Q118" s="43"/>
      <c r="R118" s="44"/>
    </row>
    <row r="119" spans="1:18">
      <c r="A119" s="37"/>
      <c r="D119" s="90" t="s">
        <v>179</v>
      </c>
      <c r="E119" s="90"/>
      <c r="F119" s="90"/>
      <c r="G119" s="93">
        <f>G120+G121</f>
        <v>0</v>
      </c>
      <c r="H119" s="94">
        <f>H120+H121</f>
        <v>0</v>
      </c>
      <c r="I119" s="94">
        <f>I120+I121</f>
        <v>0</v>
      </c>
      <c r="J119" s="94">
        <f t="shared" ref="J119:N119" si="112">J120+J121</f>
        <v>0</v>
      </c>
      <c r="K119" s="95">
        <f t="shared" si="112"/>
        <v>0</v>
      </c>
      <c r="L119" s="391">
        <f t="shared" ref="L119" si="113">L120+L121</f>
        <v>0</v>
      </c>
      <c r="M119" s="92">
        <f t="shared" si="112"/>
        <v>0</v>
      </c>
      <c r="N119" s="92">
        <f t="shared" si="112"/>
        <v>0</v>
      </c>
      <c r="O119" s="92">
        <f t="shared" ref="O119:R119" si="114">O120+O121</f>
        <v>0</v>
      </c>
      <c r="P119" s="93">
        <f t="shared" si="114"/>
        <v>0</v>
      </c>
      <c r="Q119" s="94">
        <f t="shared" si="114"/>
        <v>0</v>
      </c>
      <c r="R119" s="95">
        <f t="shared" si="114"/>
        <v>0</v>
      </c>
    </row>
    <row r="120" spans="1:18">
      <c r="A120" s="37"/>
      <c r="D120" s="38" t="s">
        <v>168</v>
      </c>
      <c r="E120" s="38"/>
      <c r="F120" s="38"/>
      <c r="G120" s="42"/>
      <c r="H120" s="43"/>
      <c r="I120" s="43"/>
      <c r="J120" s="43"/>
      <c r="K120" s="44"/>
      <c r="L120" s="386"/>
      <c r="M120" s="41"/>
      <c r="N120" s="41"/>
      <c r="O120" s="41"/>
      <c r="P120" s="42"/>
      <c r="Q120" s="43"/>
      <c r="R120" s="44"/>
    </row>
    <row r="121" spans="1:18">
      <c r="A121" s="37"/>
      <c r="D121" s="38" t="s">
        <v>169</v>
      </c>
      <c r="E121" s="38"/>
      <c r="F121" s="38"/>
      <c r="G121" s="42"/>
      <c r="H121" s="43"/>
      <c r="I121" s="43"/>
      <c r="J121" s="43"/>
      <c r="K121" s="44"/>
      <c r="L121" s="386"/>
      <c r="M121" s="41"/>
      <c r="N121" s="41"/>
      <c r="O121" s="41"/>
      <c r="P121" s="42"/>
      <c r="Q121" s="43"/>
      <c r="R121" s="44"/>
    </row>
    <row r="122" spans="1:18">
      <c r="A122" s="37"/>
      <c r="D122" s="67" t="s">
        <v>50</v>
      </c>
      <c r="E122" s="67"/>
      <c r="F122" s="67"/>
      <c r="G122" s="42"/>
      <c r="H122" s="43"/>
      <c r="I122" s="43"/>
      <c r="J122" s="43"/>
      <c r="K122" s="44"/>
      <c r="L122" s="386"/>
      <c r="M122" s="41"/>
      <c r="N122" s="41"/>
      <c r="O122" s="41"/>
      <c r="P122" s="42"/>
      <c r="Q122" s="43"/>
      <c r="R122" s="44"/>
    </row>
    <row r="123" spans="1:18">
      <c r="A123" s="37"/>
      <c r="D123" s="67" t="s">
        <v>51</v>
      </c>
      <c r="E123" s="67"/>
      <c r="F123" s="67"/>
      <c r="G123" s="42"/>
      <c r="H123" s="43"/>
      <c r="I123" s="43"/>
      <c r="J123" s="43"/>
      <c r="K123" s="44"/>
      <c r="L123" s="386"/>
      <c r="M123" s="41"/>
      <c r="N123" s="41"/>
      <c r="O123" s="41"/>
      <c r="P123" s="42"/>
      <c r="Q123" s="43"/>
      <c r="R123" s="44"/>
    </row>
    <row r="124" spans="1:18">
      <c r="A124" s="37"/>
      <c r="D124" s="67" t="s">
        <v>52</v>
      </c>
      <c r="E124" s="67"/>
      <c r="F124" s="67"/>
      <c r="G124" s="42"/>
      <c r="H124" s="43"/>
      <c r="I124" s="43"/>
      <c r="J124" s="43"/>
      <c r="K124" s="44"/>
      <c r="L124" s="386"/>
      <c r="M124" s="41"/>
      <c r="N124" s="41"/>
      <c r="O124" s="41"/>
      <c r="P124" s="42"/>
      <c r="Q124" s="43"/>
      <c r="R124" s="44"/>
    </row>
    <row r="125" spans="1:18">
      <c r="A125" s="37"/>
      <c r="D125" s="67" t="s">
        <v>53</v>
      </c>
      <c r="E125" s="67"/>
      <c r="F125" s="67"/>
      <c r="G125" s="42"/>
      <c r="H125" s="43"/>
      <c r="I125" s="43"/>
      <c r="J125" s="43"/>
      <c r="K125" s="44"/>
      <c r="L125" s="386"/>
      <c r="M125" s="41"/>
      <c r="N125" s="41"/>
      <c r="O125" s="41"/>
      <c r="P125" s="42"/>
      <c r="Q125" s="43"/>
      <c r="R125" s="44"/>
    </row>
    <row r="126" spans="1:18">
      <c r="A126" s="37"/>
      <c r="D126" s="67" t="s">
        <v>54</v>
      </c>
      <c r="E126" s="67"/>
      <c r="F126" s="67"/>
      <c r="G126" s="42"/>
      <c r="H126" s="43"/>
      <c r="I126" s="43"/>
      <c r="J126" s="43"/>
      <c r="K126" s="44"/>
      <c r="L126" s="386"/>
      <c r="M126" s="41"/>
      <c r="N126" s="41"/>
      <c r="O126" s="41"/>
      <c r="P126" s="42"/>
      <c r="Q126" s="43"/>
      <c r="R126" s="44"/>
    </row>
    <row r="127" spans="1:18">
      <c r="A127" s="37"/>
      <c r="B127" s="37"/>
      <c r="C127" s="67" t="s">
        <v>55</v>
      </c>
      <c r="D127" s="67"/>
      <c r="E127" s="67"/>
      <c r="F127" s="67"/>
      <c r="G127" s="42"/>
      <c r="H127" s="43"/>
      <c r="I127" s="43"/>
      <c r="J127" s="43"/>
      <c r="K127" s="44"/>
      <c r="L127" s="386"/>
      <c r="M127" s="41"/>
      <c r="N127" s="41"/>
      <c r="O127" s="41"/>
      <c r="P127" s="42"/>
      <c r="Q127" s="43"/>
      <c r="R127" s="44"/>
    </row>
    <row r="128" spans="1:18">
      <c r="A128" s="37"/>
      <c r="B128" s="54" t="s">
        <v>56</v>
      </c>
      <c r="C128" s="61"/>
      <c r="D128" s="61"/>
      <c r="E128" s="61"/>
      <c r="F128" s="61"/>
      <c r="G128" s="34">
        <f>SUM(G129:G130)</f>
        <v>0</v>
      </c>
      <c r="H128" s="35">
        <f>SUM(H129:H130)</f>
        <v>0</v>
      </c>
      <c r="I128" s="35">
        <f>SUM(I129:I130)</f>
        <v>0</v>
      </c>
      <c r="J128" s="35">
        <f t="shared" ref="J128:N128" si="115">SUM(J129:J130)</f>
        <v>0</v>
      </c>
      <c r="K128" s="36">
        <f t="shared" si="115"/>
        <v>0</v>
      </c>
      <c r="L128" s="392">
        <f t="shared" ref="L128" si="116">SUM(L129:L130)</f>
        <v>0</v>
      </c>
      <c r="M128" s="33">
        <f t="shared" si="115"/>
        <v>0</v>
      </c>
      <c r="N128" s="33">
        <f t="shared" si="115"/>
        <v>0</v>
      </c>
      <c r="O128" s="33">
        <f t="shared" ref="O128:R128" si="117">SUM(O129:O130)</f>
        <v>0</v>
      </c>
      <c r="P128" s="34">
        <f t="shared" si="117"/>
        <v>0</v>
      </c>
      <c r="Q128" s="35">
        <f t="shared" si="117"/>
        <v>0</v>
      </c>
      <c r="R128" s="36">
        <f t="shared" si="117"/>
        <v>0</v>
      </c>
    </row>
    <row r="129" spans="1:19">
      <c r="A129" s="37"/>
      <c r="C129" s="90" t="s">
        <v>180</v>
      </c>
      <c r="D129" s="90"/>
      <c r="E129" s="90"/>
      <c r="F129" s="90"/>
      <c r="G129" s="113"/>
      <c r="H129" s="114"/>
      <c r="I129" s="114"/>
      <c r="J129" s="114"/>
      <c r="K129" s="115"/>
      <c r="L129" s="393"/>
      <c r="M129" s="112"/>
      <c r="N129" s="112"/>
      <c r="O129" s="112"/>
      <c r="P129" s="113"/>
      <c r="Q129" s="114"/>
      <c r="R129" s="115"/>
    </row>
    <row r="130" spans="1:19">
      <c r="A130" s="37"/>
      <c r="C130" s="90" t="s">
        <v>7</v>
      </c>
      <c r="D130" s="90"/>
      <c r="E130" s="90"/>
      <c r="F130" s="90"/>
      <c r="G130" s="93">
        <f>SUM(G131:G132)</f>
        <v>0</v>
      </c>
      <c r="H130" s="94">
        <f>SUM(H131:H132)</f>
        <v>0</v>
      </c>
      <c r="I130" s="94">
        <f>SUM(I131:I132)</f>
        <v>0</v>
      </c>
      <c r="J130" s="94">
        <f t="shared" ref="J130:N130" si="118">SUM(J131:J132)</f>
        <v>0</v>
      </c>
      <c r="K130" s="95">
        <f t="shared" si="118"/>
        <v>0</v>
      </c>
      <c r="L130" s="391">
        <f t="shared" ref="L130" si="119">SUM(L131:L132)</f>
        <v>0</v>
      </c>
      <c r="M130" s="92">
        <f t="shared" si="118"/>
        <v>0</v>
      </c>
      <c r="N130" s="92">
        <f t="shared" si="118"/>
        <v>0</v>
      </c>
      <c r="O130" s="92">
        <f t="shared" ref="O130:R130" si="120">SUM(O131:O132)</f>
        <v>0</v>
      </c>
      <c r="P130" s="93">
        <f t="shared" si="120"/>
        <v>0</v>
      </c>
      <c r="Q130" s="94">
        <f t="shared" si="120"/>
        <v>0</v>
      </c>
      <c r="R130" s="95">
        <f t="shared" si="120"/>
        <v>0</v>
      </c>
    </row>
    <row r="131" spans="1:19">
      <c r="A131" s="37"/>
      <c r="D131" s="38" t="s">
        <v>181</v>
      </c>
      <c r="E131" s="38"/>
      <c r="F131" s="38"/>
      <c r="G131" s="42"/>
      <c r="H131" s="43"/>
      <c r="I131" s="43"/>
      <c r="J131" s="474"/>
      <c r="K131" s="44"/>
      <c r="L131" s="386"/>
      <c r="M131" s="41"/>
      <c r="N131" s="41"/>
      <c r="O131" s="41"/>
      <c r="P131" s="42"/>
      <c r="Q131" s="43"/>
      <c r="R131" s="44"/>
    </row>
    <row r="132" spans="1:19" ht="12" thickBot="1">
      <c r="A132" s="37"/>
      <c r="D132" s="38" t="s">
        <v>182</v>
      </c>
      <c r="E132" s="38"/>
      <c r="F132" s="38"/>
      <c r="G132" s="42"/>
      <c r="H132" s="43"/>
      <c r="I132" s="43"/>
      <c r="J132" s="43"/>
      <c r="K132" s="44"/>
      <c r="L132" s="386"/>
      <c r="M132" s="41"/>
      <c r="N132" s="41"/>
      <c r="O132" s="41"/>
      <c r="P132" s="42"/>
      <c r="Q132" s="43"/>
      <c r="R132" s="44"/>
    </row>
    <row r="133" spans="1:19" ht="12.75" thickTop="1" thickBot="1">
      <c r="A133" s="102"/>
      <c r="B133" s="102"/>
      <c r="C133" s="102"/>
      <c r="D133" s="102" t="s">
        <v>183</v>
      </c>
      <c r="E133" s="102"/>
      <c r="F133" s="102"/>
      <c r="G133" s="117">
        <f>G83+G93</f>
        <v>0</v>
      </c>
      <c r="H133" s="118">
        <f>H83+H93</f>
        <v>0</v>
      </c>
      <c r="I133" s="118">
        <f>I83+I93</f>
        <v>0</v>
      </c>
      <c r="J133" s="118">
        <f t="shared" ref="J133:N133" si="121">J83+J93</f>
        <v>0</v>
      </c>
      <c r="K133" s="364">
        <f t="shared" si="121"/>
        <v>0</v>
      </c>
      <c r="L133" s="394">
        <f t="shared" ref="L133" si="122">L83+L93</f>
        <v>0</v>
      </c>
      <c r="M133" s="116">
        <f t="shared" si="121"/>
        <v>0</v>
      </c>
      <c r="N133" s="116">
        <f t="shared" si="121"/>
        <v>0</v>
      </c>
      <c r="O133" s="116">
        <f t="shared" ref="O133:R133" si="123">O83+O93</f>
        <v>0</v>
      </c>
      <c r="P133" s="117">
        <f t="shared" si="123"/>
        <v>0</v>
      </c>
      <c r="Q133" s="118">
        <f t="shared" si="123"/>
        <v>0</v>
      </c>
      <c r="R133" s="364">
        <f t="shared" si="123"/>
        <v>0</v>
      </c>
    </row>
    <row r="134" spans="1:19" ht="12" thickTop="1">
      <c r="G134" s="484" t="s">
        <v>206</v>
      </c>
      <c r="H134" s="485"/>
      <c r="I134" s="485"/>
      <c r="J134" s="485"/>
      <c r="K134" s="486"/>
      <c r="L134" s="489" t="s">
        <v>207</v>
      </c>
      <c r="M134" s="490"/>
      <c r="N134" s="491"/>
      <c r="O134" s="492"/>
      <c r="P134" s="501" t="s">
        <v>259</v>
      </c>
      <c r="Q134" s="502"/>
      <c r="R134" s="503"/>
    </row>
    <row r="135" spans="1:19">
      <c r="B135" s="28"/>
      <c r="E135" s="7"/>
      <c r="F135" s="7" t="s">
        <v>0</v>
      </c>
      <c r="G135" s="8" t="str">
        <f>IF(G$3="","",G$3)</f>
        <v/>
      </c>
      <c r="H135" s="12" t="str">
        <f>IF(H$3="","",H$3)</f>
        <v/>
      </c>
      <c r="I135" s="12" t="str">
        <f>IF(I$3="","",I$3)</f>
        <v/>
      </c>
      <c r="J135" s="12" t="str">
        <f t="shared" ref="J135:K135" si="124">IF(J$3="","",J$3)</f>
        <v/>
      </c>
      <c r="K135" s="13" t="str">
        <f t="shared" si="124"/>
        <v/>
      </c>
      <c r="L135" s="361" t="str">
        <f t="shared" ref="L135:R135" si="125">IF(L$3="","",L$3)</f>
        <v/>
      </c>
      <c r="M135" s="12" t="str">
        <f t="shared" si="125"/>
        <v/>
      </c>
      <c r="N135" s="12" t="str">
        <f t="shared" si="125"/>
        <v/>
      </c>
      <c r="O135" s="13" t="str">
        <f t="shared" si="125"/>
        <v/>
      </c>
      <c r="P135" s="8" t="str">
        <f t="shared" si="125"/>
        <v/>
      </c>
      <c r="Q135" s="12" t="str">
        <f t="shared" si="125"/>
        <v/>
      </c>
      <c r="R135" s="13" t="str">
        <f t="shared" si="125"/>
        <v/>
      </c>
    </row>
    <row r="136" spans="1:19" ht="136.5" customHeight="1" thickBot="1">
      <c r="A136" s="119"/>
      <c r="B136" s="15"/>
      <c r="C136" s="15"/>
      <c r="D136" s="15" t="s">
        <v>205</v>
      </c>
      <c r="E136" s="15"/>
      <c r="F136" s="15"/>
      <c r="G136" s="16" t="s">
        <v>263</v>
      </c>
      <c r="H136" s="17" t="s">
        <v>264</v>
      </c>
      <c r="I136" s="17" t="s">
        <v>260</v>
      </c>
      <c r="J136" s="17" t="s">
        <v>258</v>
      </c>
      <c r="K136" s="18" t="s">
        <v>90</v>
      </c>
      <c r="L136" s="363" t="s">
        <v>92</v>
      </c>
      <c r="M136" s="121" t="s">
        <v>91</v>
      </c>
      <c r="N136" s="19" t="s">
        <v>233</v>
      </c>
      <c r="O136" s="19" t="s">
        <v>236</v>
      </c>
      <c r="P136" s="16" t="s">
        <v>237</v>
      </c>
      <c r="Q136" s="17" t="s">
        <v>238</v>
      </c>
      <c r="R136" s="306" t="s">
        <v>239</v>
      </c>
    </row>
    <row r="137" spans="1:19" ht="12" thickTop="1">
      <c r="A137" s="122" t="s">
        <v>57</v>
      </c>
      <c r="B137" s="123"/>
      <c r="C137" s="123"/>
      <c r="D137" s="123"/>
      <c r="E137" s="123"/>
      <c r="F137" s="123"/>
      <c r="G137" s="126">
        <f>SUM(G140:G143)</f>
        <v>0</v>
      </c>
      <c r="H137" s="127">
        <f>SUM(H140:H143)</f>
        <v>0</v>
      </c>
      <c r="I137" s="127">
        <f>SUM(I140:I143)</f>
        <v>0</v>
      </c>
      <c r="J137" s="127">
        <f t="shared" ref="J137:N137" si="126">SUM(J140:J143)</f>
        <v>0</v>
      </c>
      <c r="K137" s="128">
        <f t="shared" si="126"/>
        <v>0</v>
      </c>
      <c r="L137" s="395">
        <f t="shared" ref="L137" si="127">SUM(L140:L143)</f>
        <v>0</v>
      </c>
      <c r="M137" s="124">
        <f t="shared" si="126"/>
        <v>0</v>
      </c>
      <c r="N137" s="124">
        <f t="shared" si="126"/>
        <v>0</v>
      </c>
      <c r="O137" s="125">
        <f t="shared" ref="O137:R137" si="128">SUM(O140:O143)</f>
        <v>0</v>
      </c>
      <c r="P137" s="126">
        <f t="shared" si="128"/>
        <v>0</v>
      </c>
      <c r="Q137" s="127">
        <f t="shared" si="128"/>
        <v>0</v>
      </c>
      <c r="R137" s="128">
        <f t="shared" si="128"/>
        <v>0</v>
      </c>
    </row>
    <row r="138" spans="1:19">
      <c r="A138" s="37"/>
      <c r="B138" s="38"/>
      <c r="C138" s="38" t="s">
        <v>184</v>
      </c>
      <c r="D138" s="38"/>
      <c r="E138" s="38"/>
      <c r="F138" s="38"/>
      <c r="G138" s="98"/>
      <c r="H138" s="99"/>
      <c r="I138" s="99"/>
      <c r="J138" s="99"/>
      <c r="K138" s="100"/>
      <c r="L138" s="382"/>
      <c r="M138" s="96"/>
      <c r="N138" s="97"/>
      <c r="O138" s="97"/>
      <c r="P138" s="98"/>
      <c r="Q138" s="99"/>
      <c r="R138" s="100"/>
    </row>
    <row r="139" spans="1:19" s="137" customFormat="1" ht="24.75" customHeight="1">
      <c r="A139" s="129"/>
      <c r="B139" s="130"/>
      <c r="C139" s="511" t="s">
        <v>265</v>
      </c>
      <c r="D139" s="511"/>
      <c r="E139" s="511"/>
      <c r="F139" s="511"/>
      <c r="G139" s="133"/>
      <c r="H139" s="134"/>
      <c r="I139" s="134"/>
      <c r="J139" s="134"/>
      <c r="K139" s="135"/>
      <c r="L139" s="396"/>
      <c r="M139" s="131"/>
      <c r="N139" s="132"/>
      <c r="O139" s="132"/>
      <c r="P139" s="133"/>
      <c r="Q139" s="134"/>
      <c r="R139" s="135"/>
      <c r="S139" s="136"/>
    </row>
    <row r="140" spans="1:19">
      <c r="A140" s="37"/>
      <c r="B140" s="38" t="s">
        <v>185</v>
      </c>
      <c r="C140" s="38"/>
      <c r="D140" s="38"/>
      <c r="E140" s="38"/>
      <c r="F140" s="38"/>
      <c r="G140" s="98"/>
      <c r="H140" s="99"/>
      <c r="I140" s="99"/>
      <c r="J140" s="99"/>
      <c r="K140" s="100"/>
      <c r="L140" s="382"/>
      <c r="M140" s="96"/>
      <c r="N140" s="97"/>
      <c r="O140" s="97"/>
      <c r="P140" s="98"/>
      <c r="Q140" s="99"/>
      <c r="R140" s="100"/>
    </row>
    <row r="141" spans="1:19" ht="25.5" customHeight="1">
      <c r="A141" s="37"/>
      <c r="B141" s="512" t="s">
        <v>186</v>
      </c>
      <c r="C141" s="513"/>
      <c r="D141" s="513"/>
      <c r="E141" s="513"/>
      <c r="F141" s="513"/>
      <c r="G141" s="98"/>
      <c r="H141" s="99"/>
      <c r="I141" s="99"/>
      <c r="J141" s="99"/>
      <c r="K141" s="100"/>
      <c r="L141" s="382"/>
      <c r="M141" s="96"/>
      <c r="N141" s="97"/>
      <c r="O141" s="97"/>
      <c r="P141" s="98"/>
      <c r="Q141" s="99"/>
      <c r="R141" s="100"/>
    </row>
    <row r="142" spans="1:19">
      <c r="A142" s="37"/>
      <c r="B142" s="38" t="s">
        <v>187</v>
      </c>
      <c r="C142" s="38"/>
      <c r="D142" s="38"/>
      <c r="E142" s="38"/>
      <c r="F142" s="38"/>
      <c r="G142" s="140"/>
      <c r="H142" s="141"/>
      <c r="I142" s="141"/>
      <c r="J142" s="141"/>
      <c r="K142" s="142"/>
      <c r="L142" s="397"/>
      <c r="M142" s="138"/>
      <c r="N142" s="139"/>
      <c r="O142" s="139"/>
      <c r="P142" s="140"/>
      <c r="Q142" s="141"/>
      <c r="R142" s="142"/>
    </row>
    <row r="143" spans="1:19">
      <c r="A143" s="37"/>
      <c r="B143" s="143" t="s">
        <v>188</v>
      </c>
      <c r="C143" s="143"/>
      <c r="D143" s="143"/>
      <c r="E143" s="143"/>
      <c r="F143" s="143"/>
      <c r="G143" s="81"/>
      <c r="H143" s="82"/>
      <c r="I143" s="82"/>
      <c r="J143" s="82"/>
      <c r="K143" s="83"/>
      <c r="L143" s="379"/>
      <c r="M143" s="79"/>
      <c r="N143" s="80"/>
      <c r="O143" s="80"/>
      <c r="P143" s="81"/>
      <c r="Q143" s="82"/>
      <c r="R143" s="83"/>
    </row>
    <row r="144" spans="1:19">
      <c r="A144" s="144" t="s">
        <v>58</v>
      </c>
      <c r="B144" s="47"/>
      <c r="C144" s="47"/>
      <c r="D144" s="47"/>
      <c r="E144" s="47"/>
      <c r="F144" s="47"/>
      <c r="G144" s="147">
        <f>G145+G146+G147+G148+G150+G151+G152+G153</f>
        <v>0</v>
      </c>
      <c r="H144" s="148">
        <f>H145+H146+H147+H148+H150+H151+H152+H153</f>
        <v>0</v>
      </c>
      <c r="I144" s="148">
        <f>I145+I146+I147+I148+I150+I151+I152+I153</f>
        <v>0</v>
      </c>
      <c r="J144" s="148">
        <f t="shared" ref="J144:N144" si="129">J145+J146+J147+J148+J150+J151+J152+J153</f>
        <v>0</v>
      </c>
      <c r="K144" s="149">
        <f t="shared" si="129"/>
        <v>0</v>
      </c>
      <c r="L144" s="398">
        <f t="shared" ref="L144" si="130">L145+L146+L147+L148+L150+L151+L152+L153</f>
        <v>0</v>
      </c>
      <c r="M144" s="145">
        <f t="shared" si="129"/>
        <v>0</v>
      </c>
      <c r="N144" s="145">
        <f t="shared" si="129"/>
        <v>0</v>
      </c>
      <c r="O144" s="146">
        <f t="shared" ref="O144:R144" si="131">O145+O146+O147+O148+O150+O151+O152+O153</f>
        <v>0</v>
      </c>
      <c r="P144" s="147">
        <f t="shared" si="131"/>
        <v>0</v>
      </c>
      <c r="Q144" s="148">
        <f t="shared" si="131"/>
        <v>0</v>
      </c>
      <c r="R144" s="149">
        <f t="shared" si="131"/>
        <v>0</v>
      </c>
    </row>
    <row r="145" spans="1:18">
      <c r="A145" s="37"/>
      <c r="B145" s="89" t="s">
        <v>59</v>
      </c>
      <c r="C145" s="89"/>
      <c r="D145" s="89"/>
      <c r="E145" s="89"/>
      <c r="F145" s="89"/>
      <c r="G145" s="152"/>
      <c r="H145" s="153"/>
      <c r="I145" s="153"/>
      <c r="J145" s="153"/>
      <c r="K145" s="154"/>
      <c r="L145" s="399"/>
      <c r="M145" s="150"/>
      <c r="N145" s="151"/>
      <c r="O145" s="151"/>
      <c r="P145" s="152"/>
      <c r="Q145" s="153"/>
      <c r="R145" s="154"/>
    </row>
    <row r="146" spans="1:18">
      <c r="A146" s="37"/>
      <c r="B146" s="38" t="s">
        <v>60</v>
      </c>
      <c r="C146" s="38"/>
      <c r="D146" s="38"/>
      <c r="E146" s="38"/>
      <c r="F146" s="38"/>
      <c r="G146" s="140"/>
      <c r="H146" s="141"/>
      <c r="I146" s="141"/>
      <c r="J146" s="141"/>
      <c r="K146" s="142"/>
      <c r="L146" s="397"/>
      <c r="M146" s="138"/>
      <c r="N146" s="139"/>
      <c r="O146" s="139"/>
      <c r="P146" s="140"/>
      <c r="Q146" s="141"/>
      <c r="R146" s="142"/>
    </row>
    <row r="147" spans="1:18">
      <c r="A147" s="37"/>
      <c r="B147" s="38" t="s">
        <v>61</v>
      </c>
      <c r="C147" s="38"/>
      <c r="D147" s="38"/>
      <c r="E147" s="38"/>
      <c r="F147" s="38"/>
      <c r="G147" s="140"/>
      <c r="H147" s="141"/>
      <c r="I147" s="141"/>
      <c r="J147" s="141"/>
      <c r="K147" s="142"/>
      <c r="L147" s="397"/>
      <c r="M147" s="138"/>
      <c r="N147" s="139"/>
      <c r="O147" s="139"/>
      <c r="P147" s="140"/>
      <c r="Q147" s="141"/>
      <c r="R147" s="142"/>
    </row>
    <row r="148" spans="1:18">
      <c r="A148" s="37"/>
      <c r="B148" s="38" t="s">
        <v>62</v>
      </c>
      <c r="C148" s="38"/>
      <c r="D148" s="38"/>
      <c r="E148" s="38"/>
      <c r="F148" s="38"/>
      <c r="G148" s="140"/>
      <c r="H148" s="141"/>
      <c r="I148" s="141"/>
      <c r="J148" s="141"/>
      <c r="K148" s="142"/>
      <c r="L148" s="397"/>
      <c r="M148" s="138"/>
      <c r="N148" s="139"/>
      <c r="O148" s="139"/>
      <c r="P148" s="140"/>
      <c r="Q148" s="141"/>
      <c r="R148" s="142"/>
    </row>
    <row r="149" spans="1:18">
      <c r="A149" s="37"/>
      <c r="B149" s="38"/>
      <c r="C149" s="38" t="s">
        <v>189</v>
      </c>
      <c r="D149" s="38"/>
      <c r="E149" s="38"/>
      <c r="F149" s="38"/>
      <c r="G149" s="98"/>
      <c r="H149" s="99"/>
      <c r="I149" s="99"/>
      <c r="J149" s="99"/>
      <c r="K149" s="100"/>
      <c r="L149" s="382"/>
      <c r="M149" s="96"/>
      <c r="N149" s="97"/>
      <c r="O149" s="97"/>
      <c r="P149" s="98"/>
      <c r="Q149" s="99"/>
      <c r="R149" s="100"/>
    </row>
    <row r="150" spans="1:18">
      <c r="A150" s="37"/>
      <c r="B150" s="38" t="s">
        <v>63</v>
      </c>
      <c r="C150" s="38"/>
      <c r="D150" s="38"/>
      <c r="E150" s="38"/>
      <c r="F150" s="38"/>
      <c r="G150" s="98"/>
      <c r="H150" s="99"/>
      <c r="I150" s="99"/>
      <c r="J150" s="99"/>
      <c r="K150" s="473"/>
      <c r="L150" s="382"/>
      <c r="M150" s="96"/>
      <c r="N150" s="97"/>
      <c r="O150" s="97"/>
      <c r="P150" s="98"/>
      <c r="Q150" s="99"/>
      <c r="R150" s="100"/>
    </row>
    <row r="151" spans="1:18">
      <c r="A151" s="37"/>
      <c r="B151" s="38" t="s">
        <v>64</v>
      </c>
      <c r="C151" s="38"/>
      <c r="D151" s="38"/>
      <c r="E151" s="38"/>
      <c r="F151" s="38"/>
      <c r="G151" s="140"/>
      <c r="H151" s="141"/>
      <c r="I151" s="141"/>
      <c r="J151" s="141"/>
      <c r="K151" s="142"/>
      <c r="L151" s="397"/>
      <c r="M151" s="138"/>
      <c r="N151" s="139"/>
      <c r="O151" s="139"/>
      <c r="P151" s="140"/>
      <c r="Q151" s="141"/>
      <c r="R151" s="142"/>
    </row>
    <row r="152" spans="1:18">
      <c r="A152" s="37"/>
      <c r="B152" s="38" t="s">
        <v>65</v>
      </c>
      <c r="C152" s="38"/>
      <c r="D152" s="38"/>
      <c r="E152" s="38"/>
      <c r="F152" s="38"/>
      <c r="G152" s="140"/>
      <c r="H152" s="141"/>
      <c r="I152" s="141"/>
      <c r="J152" s="141"/>
      <c r="K152" s="142"/>
      <c r="L152" s="397"/>
      <c r="M152" s="138"/>
      <c r="N152" s="139"/>
      <c r="O152" s="139"/>
      <c r="P152" s="140"/>
      <c r="Q152" s="141"/>
      <c r="R152" s="142"/>
    </row>
    <row r="153" spans="1:18" ht="12" thickBot="1">
      <c r="A153" s="37"/>
      <c r="B153" s="3" t="s">
        <v>66</v>
      </c>
      <c r="C153" s="37"/>
      <c r="D153" s="37"/>
      <c r="E153" s="37"/>
      <c r="F153" s="37"/>
      <c r="G153" s="157"/>
      <c r="H153" s="158"/>
      <c r="I153" s="158"/>
      <c r="J153" s="158"/>
      <c r="K153" s="159"/>
      <c r="L153" s="400"/>
      <c r="M153" s="155"/>
      <c r="N153" s="156"/>
      <c r="O153" s="156"/>
      <c r="P153" s="157"/>
      <c r="Q153" s="158"/>
      <c r="R153" s="159"/>
    </row>
    <row r="154" spans="1:18" ht="12.75" thickTop="1" thickBot="1">
      <c r="A154" s="160" t="s">
        <v>190</v>
      </c>
      <c r="B154" s="161"/>
      <c r="C154" s="161"/>
      <c r="D154" s="161"/>
      <c r="E154" s="161"/>
      <c r="F154" s="161"/>
      <c r="G154" s="164">
        <f>G137-G144</f>
        <v>0</v>
      </c>
      <c r="H154" s="165">
        <f>H137-H144</f>
        <v>0</v>
      </c>
      <c r="I154" s="165">
        <f>I137-I144</f>
        <v>0</v>
      </c>
      <c r="J154" s="165">
        <f t="shared" ref="J154:M154" si="132">J137-J144</f>
        <v>0</v>
      </c>
      <c r="K154" s="166">
        <f t="shared" si="132"/>
        <v>0</v>
      </c>
      <c r="L154" s="401">
        <f t="shared" ref="L154" si="133">L137-L144</f>
        <v>0</v>
      </c>
      <c r="M154" s="162">
        <f t="shared" si="132"/>
        <v>0</v>
      </c>
      <c r="N154" s="162">
        <f t="shared" ref="N154" si="134">N137-N144</f>
        <v>0</v>
      </c>
      <c r="O154" s="163">
        <f t="shared" ref="O154:R154" si="135">O137-O144</f>
        <v>0</v>
      </c>
      <c r="P154" s="164">
        <f t="shared" si="135"/>
        <v>0</v>
      </c>
      <c r="Q154" s="165">
        <f t="shared" si="135"/>
        <v>0</v>
      </c>
      <c r="R154" s="166">
        <f t="shared" si="135"/>
        <v>0</v>
      </c>
    </row>
    <row r="155" spans="1:18" ht="12" thickTop="1">
      <c r="A155" s="46" t="s">
        <v>67</v>
      </c>
      <c r="B155" s="46"/>
      <c r="C155" s="46"/>
      <c r="D155" s="46"/>
      <c r="E155" s="46"/>
      <c r="F155" s="46"/>
      <c r="G155" s="169">
        <f t="shared" ref="G155" si="136">G156+G157+G158</f>
        <v>0</v>
      </c>
      <c r="H155" s="170">
        <f t="shared" ref="H155:I155" si="137">H156+H157+H158</f>
        <v>0</v>
      </c>
      <c r="I155" s="170">
        <f t="shared" si="137"/>
        <v>0</v>
      </c>
      <c r="J155" s="170">
        <f t="shared" ref="J155:M155" si="138">J156+J157+J158</f>
        <v>0</v>
      </c>
      <c r="K155" s="171">
        <f t="shared" si="138"/>
        <v>0</v>
      </c>
      <c r="L155" s="402">
        <f t="shared" ref="L155" si="139">L156+L157+L158</f>
        <v>0</v>
      </c>
      <c r="M155" s="167">
        <f t="shared" si="138"/>
        <v>0</v>
      </c>
      <c r="N155" s="167">
        <f t="shared" ref="N155" si="140">N156+N157+N158</f>
        <v>0</v>
      </c>
      <c r="O155" s="168">
        <f t="shared" ref="O155:R155" si="141">O156+O157+O158</f>
        <v>0</v>
      </c>
      <c r="P155" s="169">
        <f t="shared" si="141"/>
        <v>0</v>
      </c>
      <c r="Q155" s="170">
        <f t="shared" si="141"/>
        <v>0</v>
      </c>
      <c r="R155" s="171">
        <f t="shared" si="141"/>
        <v>0</v>
      </c>
    </row>
    <row r="156" spans="1:18">
      <c r="A156" s="37"/>
      <c r="B156" s="89" t="s">
        <v>68</v>
      </c>
      <c r="C156" s="89"/>
      <c r="D156" s="89"/>
      <c r="E156" s="89"/>
      <c r="F156" s="89"/>
      <c r="G156" s="174"/>
      <c r="H156" s="175"/>
      <c r="I156" s="175"/>
      <c r="J156" s="175"/>
      <c r="K156" s="176"/>
      <c r="L156" s="403"/>
      <c r="M156" s="172"/>
      <c r="N156" s="173"/>
      <c r="O156" s="173"/>
      <c r="P156" s="174"/>
      <c r="Q156" s="175"/>
      <c r="R156" s="176"/>
    </row>
    <row r="157" spans="1:18">
      <c r="A157" s="37"/>
      <c r="B157" s="38" t="s">
        <v>69</v>
      </c>
      <c r="C157" s="38"/>
      <c r="D157" s="38"/>
      <c r="E157" s="38"/>
      <c r="F157" s="38"/>
      <c r="G157" s="179"/>
      <c r="H157" s="180"/>
      <c r="I157" s="180"/>
      <c r="J157" s="472"/>
      <c r="K157" s="181"/>
      <c r="L157" s="404"/>
      <c r="M157" s="177"/>
      <c r="N157" s="178"/>
      <c r="O157" s="178"/>
      <c r="P157" s="179"/>
      <c r="Q157" s="180"/>
      <c r="R157" s="181"/>
    </row>
    <row r="158" spans="1:18">
      <c r="A158" s="37"/>
      <c r="B158" s="38" t="s">
        <v>70</v>
      </c>
      <c r="C158" s="38"/>
      <c r="D158" s="38"/>
      <c r="E158" s="38"/>
      <c r="F158" s="38"/>
      <c r="G158" s="184"/>
      <c r="H158" s="185"/>
      <c r="I158" s="185"/>
      <c r="J158" s="185"/>
      <c r="K158" s="186"/>
      <c r="L158" s="405"/>
      <c r="M158" s="182"/>
      <c r="N158" s="183"/>
      <c r="O158" s="183"/>
      <c r="P158" s="184"/>
      <c r="Q158" s="185"/>
      <c r="R158" s="186"/>
    </row>
    <row r="159" spans="1:18">
      <c r="A159" s="46" t="s">
        <v>71</v>
      </c>
      <c r="B159" s="47"/>
      <c r="C159" s="47"/>
      <c r="D159" s="47"/>
      <c r="E159" s="47"/>
      <c r="F159" s="47"/>
      <c r="G159" s="189">
        <f t="shared" ref="G159" si="142">G160+G161+G162</f>
        <v>0</v>
      </c>
      <c r="H159" s="190">
        <f t="shared" ref="H159:I159" si="143">H160+H161+H162</f>
        <v>0</v>
      </c>
      <c r="I159" s="190">
        <f t="shared" si="143"/>
        <v>0</v>
      </c>
      <c r="J159" s="190">
        <f t="shared" ref="J159:N159" si="144">J160+J161+J162</f>
        <v>0</v>
      </c>
      <c r="K159" s="191">
        <f t="shared" si="144"/>
        <v>0</v>
      </c>
      <c r="L159" s="406">
        <f t="shared" ref="L159" si="145">L160+L161+L162</f>
        <v>0</v>
      </c>
      <c r="M159" s="187">
        <f t="shared" si="144"/>
        <v>0</v>
      </c>
      <c r="N159" s="187">
        <f t="shared" si="144"/>
        <v>0</v>
      </c>
      <c r="O159" s="188">
        <f t="shared" ref="O159:R159" si="146">O160+O161+O162</f>
        <v>0</v>
      </c>
      <c r="P159" s="189">
        <f t="shared" si="146"/>
        <v>0</v>
      </c>
      <c r="Q159" s="190">
        <f t="shared" si="146"/>
        <v>0</v>
      </c>
      <c r="R159" s="191">
        <f t="shared" si="146"/>
        <v>0</v>
      </c>
    </row>
    <row r="160" spans="1:18">
      <c r="A160" s="37"/>
      <c r="B160" s="89" t="s">
        <v>72</v>
      </c>
      <c r="C160" s="89"/>
      <c r="D160" s="89"/>
      <c r="E160" s="89"/>
      <c r="F160" s="89"/>
      <c r="G160" s="174"/>
      <c r="H160" s="175"/>
      <c r="I160" s="175"/>
      <c r="J160" s="175"/>
      <c r="K160" s="176"/>
      <c r="L160" s="403"/>
      <c r="M160" s="172"/>
      <c r="N160" s="173"/>
      <c r="O160" s="173"/>
      <c r="P160" s="174"/>
      <c r="Q160" s="175"/>
      <c r="R160" s="176"/>
    </row>
    <row r="161" spans="1:18">
      <c r="A161" s="37"/>
      <c r="B161" s="38" t="s">
        <v>73</v>
      </c>
      <c r="C161" s="38"/>
      <c r="D161" s="38"/>
      <c r="E161" s="38"/>
      <c r="F161" s="38"/>
      <c r="G161" s="179"/>
      <c r="H161" s="180"/>
      <c r="I161" s="180"/>
      <c r="J161" s="180"/>
      <c r="K161" s="181"/>
      <c r="L161" s="404"/>
      <c r="M161" s="177"/>
      <c r="N161" s="178"/>
      <c r="O161" s="178"/>
      <c r="P161" s="179"/>
      <c r="Q161" s="180"/>
      <c r="R161" s="181"/>
    </row>
    <row r="162" spans="1:18" ht="12" thickBot="1">
      <c r="B162" s="3" t="s">
        <v>74</v>
      </c>
      <c r="G162" s="194"/>
      <c r="H162" s="195"/>
      <c r="I162" s="195"/>
      <c r="J162" s="195"/>
      <c r="K162" s="196"/>
      <c r="L162" s="407"/>
      <c r="M162" s="192"/>
      <c r="N162" s="193"/>
      <c r="O162" s="193"/>
      <c r="P162" s="194"/>
      <c r="Q162" s="195"/>
      <c r="R162" s="196"/>
    </row>
    <row r="163" spans="1:18" ht="12.75" thickTop="1" thickBot="1">
      <c r="A163" s="160" t="s">
        <v>191</v>
      </c>
      <c r="B163" s="161"/>
      <c r="C163" s="161"/>
      <c r="D163" s="161"/>
      <c r="E163" s="161"/>
      <c r="F163" s="161"/>
      <c r="G163" s="164">
        <f>G154+G155-G159</f>
        <v>0</v>
      </c>
      <c r="H163" s="165">
        <f>H154+H155-H159</f>
        <v>0</v>
      </c>
      <c r="I163" s="165">
        <f>I154+I155-I159</f>
        <v>0</v>
      </c>
      <c r="J163" s="165">
        <f t="shared" ref="J163:M163" si="147">J154+J155-J159</f>
        <v>0</v>
      </c>
      <c r="K163" s="166">
        <f t="shared" si="147"/>
        <v>0</v>
      </c>
      <c r="L163" s="401">
        <f t="shared" ref="L163" si="148">L154+L155-L159</f>
        <v>0</v>
      </c>
      <c r="M163" s="162">
        <f t="shared" si="147"/>
        <v>0</v>
      </c>
      <c r="N163" s="162">
        <f t="shared" ref="N163" si="149">N154+N155-N159</f>
        <v>0</v>
      </c>
      <c r="O163" s="163">
        <f t="shared" ref="O163:R163" si="150">O154+O155-O159</f>
        <v>0</v>
      </c>
      <c r="P163" s="164">
        <f t="shared" si="150"/>
        <v>0</v>
      </c>
      <c r="Q163" s="165">
        <f t="shared" si="150"/>
        <v>0</v>
      </c>
      <c r="R163" s="166">
        <f t="shared" si="150"/>
        <v>0</v>
      </c>
    </row>
    <row r="164" spans="1:18" ht="12" thickTop="1">
      <c r="A164" s="46" t="s">
        <v>75</v>
      </c>
      <c r="B164" s="46"/>
      <c r="C164" s="46"/>
      <c r="D164" s="46"/>
      <c r="E164" s="46"/>
      <c r="F164" s="46"/>
      <c r="G164" s="169">
        <f>G165+G167+G169+G170+G171</f>
        <v>0</v>
      </c>
      <c r="H164" s="170">
        <f>H165+H167+H169+H170+H171</f>
        <v>0</v>
      </c>
      <c r="I164" s="170">
        <f>I165+I167+I169+I170+I171</f>
        <v>0</v>
      </c>
      <c r="J164" s="170">
        <f t="shared" ref="J164:M164" si="151">J165+J167+J169+J170+J171</f>
        <v>0</v>
      </c>
      <c r="K164" s="171">
        <f t="shared" si="151"/>
        <v>0</v>
      </c>
      <c r="L164" s="402">
        <f t="shared" ref="L164" si="152">L165+L167+L169+L170+L171</f>
        <v>0</v>
      </c>
      <c r="M164" s="167">
        <f t="shared" si="151"/>
        <v>0</v>
      </c>
      <c r="N164" s="167">
        <f t="shared" ref="N164" si="153">N165+N167+N169+N170+N171</f>
        <v>0</v>
      </c>
      <c r="O164" s="168">
        <f t="shared" ref="O164:R164" si="154">O165+O167+O169+O170+O171</f>
        <v>0</v>
      </c>
      <c r="P164" s="169">
        <f t="shared" si="154"/>
        <v>0</v>
      </c>
      <c r="Q164" s="170">
        <f t="shared" si="154"/>
        <v>0</v>
      </c>
      <c r="R164" s="171">
        <f t="shared" si="154"/>
        <v>0</v>
      </c>
    </row>
    <row r="165" spans="1:18">
      <c r="A165" s="37"/>
      <c r="B165" s="89" t="s">
        <v>76</v>
      </c>
      <c r="C165" s="89"/>
      <c r="D165" s="89"/>
      <c r="E165" s="89"/>
      <c r="F165" s="89"/>
      <c r="G165" s="174"/>
      <c r="H165" s="175"/>
      <c r="I165" s="175"/>
      <c r="J165" s="175"/>
      <c r="K165" s="176"/>
      <c r="L165" s="403"/>
      <c r="M165" s="172"/>
      <c r="N165" s="173"/>
      <c r="O165" s="173"/>
      <c r="P165" s="174"/>
      <c r="Q165" s="175"/>
      <c r="R165" s="176"/>
    </row>
    <row r="166" spans="1:18">
      <c r="A166" s="37"/>
      <c r="B166" s="38"/>
      <c r="C166" s="38" t="s">
        <v>192</v>
      </c>
      <c r="D166" s="38"/>
      <c r="E166" s="38"/>
      <c r="F166" s="38"/>
      <c r="G166" s="179"/>
      <c r="H166" s="180"/>
      <c r="I166" s="180"/>
      <c r="J166" s="180"/>
      <c r="K166" s="181"/>
      <c r="L166" s="404"/>
      <c r="M166" s="177"/>
      <c r="N166" s="178"/>
      <c r="O166" s="178"/>
      <c r="P166" s="179"/>
      <c r="Q166" s="180"/>
      <c r="R166" s="181"/>
    </row>
    <row r="167" spans="1:18">
      <c r="A167" s="37"/>
      <c r="B167" s="38" t="s">
        <v>77</v>
      </c>
      <c r="C167" s="38"/>
      <c r="D167" s="38"/>
      <c r="E167" s="38"/>
      <c r="F167" s="38"/>
      <c r="G167" s="179"/>
      <c r="H167" s="180"/>
      <c r="I167" s="180"/>
      <c r="J167" s="180"/>
      <c r="K167" s="181"/>
      <c r="L167" s="404"/>
      <c r="M167" s="177"/>
      <c r="N167" s="178"/>
      <c r="O167" s="178"/>
      <c r="P167" s="179"/>
      <c r="Q167" s="180"/>
      <c r="R167" s="181"/>
    </row>
    <row r="168" spans="1:18">
      <c r="A168" s="37"/>
      <c r="B168" s="38"/>
      <c r="C168" s="38" t="s">
        <v>192</v>
      </c>
      <c r="D168" s="38"/>
      <c r="E168" s="38"/>
      <c r="F168" s="38"/>
      <c r="G168" s="179"/>
      <c r="H168" s="180"/>
      <c r="I168" s="180"/>
      <c r="J168" s="180"/>
      <c r="K168" s="181"/>
      <c r="L168" s="404"/>
      <c r="M168" s="177"/>
      <c r="N168" s="178"/>
      <c r="O168" s="178"/>
      <c r="P168" s="179"/>
      <c r="Q168" s="180"/>
      <c r="R168" s="181"/>
    </row>
    <row r="169" spans="1:18">
      <c r="A169" s="37"/>
      <c r="B169" s="38" t="s">
        <v>78</v>
      </c>
      <c r="C169" s="38"/>
      <c r="D169" s="38"/>
      <c r="E169" s="38"/>
      <c r="F169" s="38"/>
      <c r="G169" s="179"/>
      <c r="H169" s="180"/>
      <c r="I169" s="180"/>
      <c r="J169" s="180"/>
      <c r="K169" s="181"/>
      <c r="L169" s="404"/>
      <c r="M169" s="177"/>
      <c r="N169" s="178"/>
      <c r="O169" s="178"/>
      <c r="P169" s="179"/>
      <c r="Q169" s="180"/>
      <c r="R169" s="181"/>
    </row>
    <row r="170" spans="1:18">
      <c r="A170" s="37"/>
      <c r="B170" s="38" t="s">
        <v>79</v>
      </c>
      <c r="C170" s="38"/>
      <c r="D170" s="38"/>
      <c r="E170" s="38"/>
      <c r="F170" s="38"/>
      <c r="G170" s="179"/>
      <c r="H170" s="180"/>
      <c r="I170" s="472"/>
      <c r="J170" s="180"/>
      <c r="K170" s="181"/>
      <c r="L170" s="404"/>
      <c r="M170" s="177"/>
      <c r="N170" s="178"/>
      <c r="O170" s="178"/>
      <c r="P170" s="179"/>
      <c r="Q170" s="180"/>
      <c r="R170" s="181"/>
    </row>
    <row r="171" spans="1:18">
      <c r="A171" s="37"/>
      <c r="B171" s="38" t="s">
        <v>80</v>
      </c>
      <c r="C171" s="38"/>
      <c r="D171" s="38"/>
      <c r="E171" s="38"/>
      <c r="F171" s="38"/>
      <c r="G171" s="179"/>
      <c r="H171" s="180"/>
      <c r="I171" s="180"/>
      <c r="J171" s="180"/>
      <c r="K171" s="181"/>
      <c r="L171" s="404"/>
      <c r="M171" s="177"/>
      <c r="N171" s="178"/>
      <c r="O171" s="178"/>
      <c r="P171" s="179"/>
      <c r="Q171" s="180"/>
      <c r="R171" s="181"/>
    </row>
    <row r="172" spans="1:18">
      <c r="A172" s="46" t="s">
        <v>81</v>
      </c>
      <c r="B172" s="47"/>
      <c r="C172" s="47"/>
      <c r="D172" s="47"/>
      <c r="E172" s="47"/>
      <c r="F172" s="47"/>
      <c r="G172" s="199">
        <f>G173+G175+G176+G177</f>
        <v>0</v>
      </c>
      <c r="H172" s="200">
        <f>H173+H175+H176+H177</f>
        <v>0</v>
      </c>
      <c r="I172" s="200">
        <f>I173+I175+I176+I177</f>
        <v>0</v>
      </c>
      <c r="J172" s="200">
        <f t="shared" ref="J172:N172" si="155">J173+J175+J176+J177</f>
        <v>0</v>
      </c>
      <c r="K172" s="201">
        <f t="shared" si="155"/>
        <v>0</v>
      </c>
      <c r="L172" s="408">
        <f t="shared" ref="L172" si="156">L173+L175+L176+L177</f>
        <v>0</v>
      </c>
      <c r="M172" s="197">
        <f t="shared" si="155"/>
        <v>0</v>
      </c>
      <c r="N172" s="197">
        <f t="shared" si="155"/>
        <v>0</v>
      </c>
      <c r="O172" s="198">
        <f t="shared" ref="O172:R172" si="157">O173+O175+O176+O177</f>
        <v>0</v>
      </c>
      <c r="P172" s="199">
        <f t="shared" si="157"/>
        <v>0</v>
      </c>
      <c r="Q172" s="200">
        <f t="shared" si="157"/>
        <v>0</v>
      </c>
      <c r="R172" s="201">
        <f t="shared" si="157"/>
        <v>0</v>
      </c>
    </row>
    <row r="173" spans="1:18">
      <c r="A173" s="37"/>
      <c r="B173" s="89" t="s">
        <v>82</v>
      </c>
      <c r="C173" s="89"/>
      <c r="D173" s="89"/>
      <c r="E173" s="89"/>
      <c r="F173" s="89"/>
      <c r="G173" s="174"/>
      <c r="H173" s="175"/>
      <c r="I173" s="175"/>
      <c r="J173" s="175"/>
      <c r="K173" s="176"/>
      <c r="L173" s="403"/>
      <c r="M173" s="172"/>
      <c r="N173" s="173"/>
      <c r="O173" s="173"/>
      <c r="P173" s="174"/>
      <c r="Q173" s="175"/>
      <c r="R173" s="176"/>
    </row>
    <row r="174" spans="1:18">
      <c r="A174" s="37"/>
      <c r="B174" s="38"/>
      <c r="C174" s="38" t="s">
        <v>193</v>
      </c>
      <c r="D174" s="38"/>
      <c r="E174" s="38"/>
      <c r="F174" s="38"/>
      <c r="G174" s="179"/>
      <c r="H174" s="180"/>
      <c r="I174" s="180"/>
      <c r="J174" s="180"/>
      <c r="K174" s="181"/>
      <c r="L174" s="404"/>
      <c r="M174" s="177"/>
      <c r="N174" s="178"/>
      <c r="O174" s="178"/>
      <c r="P174" s="179"/>
      <c r="Q174" s="180"/>
      <c r="R174" s="181"/>
    </row>
    <row r="175" spans="1:18">
      <c r="A175" s="37"/>
      <c r="B175" s="38" t="s">
        <v>83</v>
      </c>
      <c r="C175" s="38"/>
      <c r="D175" s="38"/>
      <c r="E175" s="38"/>
      <c r="F175" s="38"/>
      <c r="G175" s="184"/>
      <c r="H175" s="185"/>
      <c r="I175" s="471"/>
      <c r="J175" s="185"/>
      <c r="K175" s="186"/>
      <c r="L175" s="405"/>
      <c r="M175" s="182"/>
      <c r="N175" s="183"/>
      <c r="O175" s="183"/>
      <c r="P175" s="184"/>
      <c r="Q175" s="185"/>
      <c r="R175" s="186"/>
    </row>
    <row r="176" spans="1:18">
      <c r="A176" s="37"/>
      <c r="B176" s="38" t="s">
        <v>84</v>
      </c>
      <c r="C176" s="38"/>
      <c r="D176" s="38"/>
      <c r="E176" s="38"/>
      <c r="F176" s="38"/>
      <c r="G176" s="184"/>
      <c r="H176" s="185"/>
      <c r="I176" s="185"/>
      <c r="J176" s="185"/>
      <c r="K176" s="186"/>
      <c r="L176" s="405"/>
      <c r="M176" s="182"/>
      <c r="N176" s="183"/>
      <c r="O176" s="183"/>
      <c r="P176" s="184"/>
      <c r="Q176" s="185"/>
      <c r="R176" s="186"/>
    </row>
    <row r="177" spans="1:18" ht="12" thickBot="1">
      <c r="B177" s="3" t="s">
        <v>85</v>
      </c>
      <c r="G177" s="204"/>
      <c r="H177" s="205"/>
      <c r="I177" s="205"/>
      <c r="J177" s="205"/>
      <c r="K177" s="206"/>
      <c r="L177" s="409"/>
      <c r="M177" s="202"/>
      <c r="N177" s="203"/>
      <c r="O177" s="203"/>
      <c r="P177" s="204"/>
      <c r="Q177" s="205"/>
      <c r="R177" s="206"/>
    </row>
    <row r="178" spans="1:18" ht="12.75" thickTop="1" thickBot="1">
      <c r="A178" s="160" t="s">
        <v>194</v>
      </c>
      <c r="B178" s="161"/>
      <c r="C178" s="161"/>
      <c r="D178" s="161"/>
      <c r="E178" s="161"/>
      <c r="F178" s="161"/>
      <c r="G178" s="164">
        <f>G163+G164-G172</f>
        <v>0</v>
      </c>
      <c r="H178" s="165">
        <f>H163+H164-H172</f>
        <v>0</v>
      </c>
      <c r="I178" s="165">
        <f>I163+I164-I172</f>
        <v>0</v>
      </c>
      <c r="J178" s="165">
        <f t="shared" ref="J178:M178" si="158">J163+J164-J172</f>
        <v>0</v>
      </c>
      <c r="K178" s="166">
        <f t="shared" si="158"/>
        <v>0</v>
      </c>
      <c r="L178" s="401">
        <f t="shared" ref="L178" si="159">L163+L164-L172</f>
        <v>0</v>
      </c>
      <c r="M178" s="162">
        <f t="shared" si="158"/>
        <v>0</v>
      </c>
      <c r="N178" s="162">
        <f t="shared" ref="N178" si="160">N163+N164-N172</f>
        <v>0</v>
      </c>
      <c r="O178" s="163">
        <f t="shared" ref="O178:R178" si="161">O163+O164-O172</f>
        <v>0</v>
      </c>
      <c r="P178" s="164">
        <f t="shared" si="161"/>
        <v>0</v>
      </c>
      <c r="Q178" s="165">
        <f t="shared" si="161"/>
        <v>0</v>
      </c>
      <c r="R178" s="166">
        <f t="shared" si="161"/>
        <v>0</v>
      </c>
    </row>
    <row r="179" spans="1:18" ht="12" thickTop="1">
      <c r="A179" s="123" t="s">
        <v>195</v>
      </c>
      <c r="B179" s="123"/>
      <c r="C179" s="123"/>
      <c r="D179" s="123"/>
      <c r="E179" s="123"/>
      <c r="F179" s="123"/>
      <c r="G179" s="209">
        <f>G180-G181</f>
        <v>0</v>
      </c>
      <c r="H179" s="210">
        <f>H180-H181</f>
        <v>0</v>
      </c>
      <c r="I179" s="210">
        <f>I180-I181</f>
        <v>0</v>
      </c>
      <c r="J179" s="210">
        <f t="shared" ref="J179:M179" si="162">J180-J181</f>
        <v>0</v>
      </c>
      <c r="K179" s="211">
        <f t="shared" si="162"/>
        <v>0</v>
      </c>
      <c r="L179" s="410">
        <f t="shared" ref="L179" si="163">L180-L181</f>
        <v>0</v>
      </c>
      <c r="M179" s="207">
        <f t="shared" si="162"/>
        <v>0</v>
      </c>
      <c r="N179" s="207">
        <f t="shared" ref="N179" si="164">N180-N181</f>
        <v>0</v>
      </c>
      <c r="O179" s="208">
        <f t="shared" ref="O179:R179" si="165">O180-O181</f>
        <v>0</v>
      </c>
      <c r="P179" s="209">
        <f t="shared" si="165"/>
        <v>0</v>
      </c>
      <c r="Q179" s="210">
        <f t="shared" si="165"/>
        <v>0</v>
      </c>
      <c r="R179" s="211">
        <f t="shared" si="165"/>
        <v>0</v>
      </c>
    </row>
    <row r="180" spans="1:18">
      <c r="A180" s="45"/>
      <c r="B180" s="89" t="s">
        <v>86</v>
      </c>
      <c r="C180" s="89"/>
      <c r="D180" s="89"/>
      <c r="E180" s="89"/>
      <c r="F180" s="89"/>
      <c r="G180" s="174"/>
      <c r="H180" s="175"/>
      <c r="I180" s="175"/>
      <c r="J180" s="175"/>
      <c r="K180" s="176"/>
      <c r="L180" s="403"/>
      <c r="M180" s="172"/>
      <c r="N180" s="173"/>
      <c r="O180" s="173"/>
      <c r="P180" s="174"/>
      <c r="Q180" s="175"/>
      <c r="R180" s="176"/>
    </row>
    <row r="181" spans="1:18" ht="12" thickBot="1">
      <c r="A181" s="28"/>
      <c r="B181" s="3" t="s">
        <v>87</v>
      </c>
      <c r="G181" s="194"/>
      <c r="H181" s="195"/>
      <c r="I181" s="470"/>
      <c r="J181" s="175"/>
      <c r="K181" s="196"/>
      <c r="L181" s="407"/>
      <c r="M181" s="192"/>
      <c r="N181" s="193"/>
      <c r="O181" s="193"/>
      <c r="P181" s="194"/>
      <c r="Q181" s="195"/>
      <c r="R181" s="196"/>
    </row>
    <row r="182" spans="1:18" ht="12.75" thickTop="1" thickBot="1">
      <c r="A182" s="160" t="s">
        <v>196</v>
      </c>
      <c r="B182" s="161"/>
      <c r="C182" s="161"/>
      <c r="D182" s="161"/>
      <c r="E182" s="161"/>
      <c r="F182" s="161"/>
      <c r="G182" s="164">
        <f>G178+G179</f>
        <v>0</v>
      </c>
      <c r="H182" s="165">
        <f>H178+H179</f>
        <v>0</v>
      </c>
      <c r="I182" s="165">
        <f>I178+I179</f>
        <v>0</v>
      </c>
      <c r="J182" s="165">
        <f t="shared" ref="J182:N182" si="166">J178+J179</f>
        <v>0</v>
      </c>
      <c r="K182" s="166">
        <f t="shared" si="166"/>
        <v>0</v>
      </c>
      <c r="L182" s="401">
        <f t="shared" ref="L182" si="167">L178+L179</f>
        <v>0</v>
      </c>
      <c r="M182" s="162">
        <f t="shared" si="166"/>
        <v>0</v>
      </c>
      <c r="N182" s="162">
        <f t="shared" si="166"/>
        <v>0</v>
      </c>
      <c r="O182" s="163">
        <f t="shared" ref="O182:R182" si="168">O178+O179</f>
        <v>0</v>
      </c>
      <c r="P182" s="164">
        <f t="shared" si="168"/>
        <v>0</v>
      </c>
      <c r="Q182" s="165">
        <f t="shared" si="168"/>
        <v>0</v>
      </c>
      <c r="R182" s="166">
        <f t="shared" si="168"/>
        <v>0</v>
      </c>
    </row>
    <row r="183" spans="1:18" ht="12" thickTop="1">
      <c r="A183" s="31" t="s">
        <v>88</v>
      </c>
      <c r="B183" s="31"/>
      <c r="C183" s="31"/>
      <c r="D183" s="31"/>
      <c r="E183" s="31"/>
      <c r="F183" s="31"/>
      <c r="G183" s="214"/>
      <c r="H183" s="215"/>
      <c r="I183" s="215"/>
      <c r="J183" s="215"/>
      <c r="K183" s="216"/>
      <c r="L183" s="411"/>
      <c r="M183" s="212"/>
      <c r="N183" s="213"/>
      <c r="O183" s="213"/>
      <c r="P183" s="214"/>
      <c r="Q183" s="215"/>
      <c r="R183" s="216"/>
    </row>
    <row r="184" spans="1:18" ht="12" thickBot="1">
      <c r="A184" s="217" t="s">
        <v>89</v>
      </c>
      <c r="B184" s="217"/>
      <c r="C184" s="217"/>
      <c r="D184" s="217"/>
      <c r="E184" s="217"/>
      <c r="F184" s="217"/>
      <c r="G184" s="194"/>
      <c r="H184" s="470"/>
      <c r="I184" s="195"/>
      <c r="J184" s="195"/>
      <c r="K184" s="196"/>
      <c r="L184" s="407"/>
      <c r="M184" s="192"/>
      <c r="N184" s="193"/>
      <c r="O184" s="193"/>
      <c r="P184" s="194"/>
      <c r="Q184" s="195"/>
      <c r="R184" s="196"/>
    </row>
    <row r="185" spans="1:18" ht="12.75" thickTop="1" thickBot="1">
      <c r="A185" s="160" t="s">
        <v>197</v>
      </c>
      <c r="B185" s="161"/>
      <c r="C185" s="161"/>
      <c r="D185" s="161"/>
      <c r="E185" s="161"/>
      <c r="F185" s="161"/>
      <c r="G185" s="164">
        <f>G182-G183-G184</f>
        <v>0</v>
      </c>
      <c r="H185" s="165">
        <f>H182-H183-H184</f>
        <v>0</v>
      </c>
      <c r="I185" s="165">
        <f>I182-I183-I184</f>
        <v>0</v>
      </c>
      <c r="J185" s="165">
        <f t="shared" ref="J185:N185" si="169">J182-J183-J184</f>
        <v>0</v>
      </c>
      <c r="K185" s="166">
        <f t="shared" si="169"/>
        <v>0</v>
      </c>
      <c r="L185" s="401">
        <f t="shared" ref="L185" si="170">L182-L183-L184</f>
        <v>0</v>
      </c>
      <c r="M185" s="162">
        <f t="shared" si="169"/>
        <v>0</v>
      </c>
      <c r="N185" s="162">
        <f t="shared" si="169"/>
        <v>0</v>
      </c>
      <c r="O185" s="163">
        <f t="shared" ref="O185:R185" si="171">O182-O183-O184</f>
        <v>0</v>
      </c>
      <c r="P185" s="164">
        <f t="shared" si="171"/>
        <v>0</v>
      </c>
      <c r="Q185" s="165">
        <f t="shared" si="171"/>
        <v>0</v>
      </c>
      <c r="R185" s="166">
        <f t="shared" si="171"/>
        <v>0</v>
      </c>
    </row>
    <row r="186" spans="1:18" ht="12" thickTop="1">
      <c r="G186" s="484" t="s">
        <v>206</v>
      </c>
      <c r="H186" s="485"/>
      <c r="I186" s="485"/>
      <c r="J186" s="485"/>
      <c r="K186" s="486"/>
      <c r="L186" s="489" t="s">
        <v>207</v>
      </c>
      <c r="M186" s="490"/>
      <c r="N186" s="491"/>
      <c r="O186" s="492"/>
      <c r="P186" s="501" t="s">
        <v>259</v>
      </c>
      <c r="Q186" s="502"/>
      <c r="R186" s="503"/>
    </row>
    <row r="187" spans="1:18">
      <c r="E187" s="7"/>
      <c r="F187" s="7" t="s">
        <v>0</v>
      </c>
      <c r="G187" s="8" t="str">
        <f>IF(G$3="","",G$3)</f>
        <v/>
      </c>
      <c r="H187" s="12" t="str">
        <f>IF(H$3="","",H$3)</f>
        <v/>
      </c>
      <c r="I187" s="12" t="str">
        <f>IF(I$3="","",I$3)</f>
        <v/>
      </c>
      <c r="J187" s="12" t="str">
        <f t="shared" ref="J187:K187" si="172">IF(J$3="","",J$3)</f>
        <v/>
      </c>
      <c r="K187" s="13" t="str">
        <f t="shared" si="172"/>
        <v/>
      </c>
      <c r="L187" s="361" t="str">
        <f t="shared" ref="L187:R187" si="173">IF(L$3="","",L$3)</f>
        <v/>
      </c>
      <c r="M187" s="12" t="str">
        <f t="shared" si="173"/>
        <v/>
      </c>
      <c r="N187" s="12" t="str">
        <f t="shared" si="173"/>
        <v/>
      </c>
      <c r="O187" s="13" t="str">
        <f t="shared" si="173"/>
        <v/>
      </c>
      <c r="P187" s="8" t="str">
        <f t="shared" si="173"/>
        <v/>
      </c>
      <c r="Q187" s="12" t="str">
        <f t="shared" si="173"/>
        <v/>
      </c>
      <c r="R187" s="13" t="str">
        <f t="shared" si="173"/>
        <v/>
      </c>
    </row>
    <row r="188" spans="1:18" ht="133.5" customHeight="1" thickBot="1">
      <c r="A188" s="217"/>
      <c r="B188" s="217"/>
      <c r="C188" s="217"/>
      <c r="D188" s="218" t="s">
        <v>257</v>
      </c>
      <c r="E188" s="218"/>
      <c r="F188" s="218"/>
      <c r="G188" s="16" t="s">
        <v>263</v>
      </c>
      <c r="H188" s="17" t="s">
        <v>264</v>
      </c>
      <c r="I188" s="17" t="s">
        <v>260</v>
      </c>
      <c r="J188" s="17" t="s">
        <v>258</v>
      </c>
      <c r="K188" s="18" t="s">
        <v>90</v>
      </c>
      <c r="L188" s="362" t="s">
        <v>92</v>
      </c>
      <c r="M188" s="17" t="s">
        <v>91</v>
      </c>
      <c r="N188" s="19" t="s">
        <v>233</v>
      </c>
      <c r="O188" s="19" t="s">
        <v>236</v>
      </c>
      <c r="P188" s="16" t="s">
        <v>237</v>
      </c>
      <c r="Q188" s="17" t="s">
        <v>238</v>
      </c>
      <c r="R188" s="20" t="s">
        <v>239</v>
      </c>
    </row>
    <row r="189" spans="1:18" ht="12" thickTop="1">
      <c r="A189" s="219" t="s">
        <v>93</v>
      </c>
      <c r="B189" s="219"/>
      <c r="C189" s="220"/>
      <c r="D189" s="219"/>
      <c r="E189" s="219"/>
      <c r="F189" s="219"/>
      <c r="G189" s="223">
        <f>G202</f>
        <v>0</v>
      </c>
      <c r="H189" s="224">
        <f>H202</f>
        <v>0</v>
      </c>
      <c r="I189" s="224">
        <f>I202</f>
        <v>0</v>
      </c>
      <c r="J189" s="224">
        <f>J202</f>
        <v>0</v>
      </c>
      <c r="K189" s="225">
        <f>K202</f>
        <v>0</v>
      </c>
      <c r="L189" s="221">
        <f t="shared" ref="L189:R189" si="174">L202</f>
        <v>0</v>
      </c>
      <c r="M189" s="221">
        <f t="shared" si="174"/>
        <v>0</v>
      </c>
      <c r="N189" s="221">
        <f t="shared" ref="N189" si="175">N202</f>
        <v>0</v>
      </c>
      <c r="O189" s="222">
        <f t="shared" si="174"/>
        <v>0</v>
      </c>
      <c r="P189" s="223">
        <f t="shared" si="174"/>
        <v>0</v>
      </c>
      <c r="Q189" s="224">
        <f t="shared" si="174"/>
        <v>0</v>
      </c>
      <c r="R189" s="225">
        <f t="shared" si="174"/>
        <v>0</v>
      </c>
    </row>
    <row r="190" spans="1:18">
      <c r="B190" s="226" t="s">
        <v>94</v>
      </c>
      <c r="C190" s="227"/>
      <c r="D190" s="228"/>
      <c r="E190" s="228"/>
      <c r="F190" s="228"/>
      <c r="G190" s="231">
        <f>G185</f>
        <v>0</v>
      </c>
      <c r="H190" s="232">
        <f>H185</f>
        <v>0</v>
      </c>
      <c r="I190" s="232">
        <f>I185</f>
        <v>0</v>
      </c>
      <c r="J190" s="232">
        <f>J185</f>
        <v>0</v>
      </c>
      <c r="K190" s="233">
        <f>K185</f>
        <v>0</v>
      </c>
      <c r="L190" s="229">
        <f t="shared" ref="L190:R190" si="176">L185</f>
        <v>0</v>
      </c>
      <c r="M190" s="229">
        <f t="shared" si="176"/>
        <v>0</v>
      </c>
      <c r="N190" s="229">
        <f t="shared" ref="N190" si="177">N185</f>
        <v>0</v>
      </c>
      <c r="O190" s="230">
        <f t="shared" si="176"/>
        <v>0</v>
      </c>
      <c r="P190" s="231">
        <f t="shared" si="176"/>
        <v>0</v>
      </c>
      <c r="Q190" s="232">
        <f t="shared" si="176"/>
        <v>0</v>
      </c>
      <c r="R190" s="233">
        <f t="shared" si="176"/>
        <v>0</v>
      </c>
    </row>
    <row r="191" spans="1:18">
      <c r="B191" s="226" t="s">
        <v>95</v>
      </c>
      <c r="C191" s="227"/>
      <c r="D191" s="228"/>
      <c r="E191" s="228"/>
      <c r="F191" s="228"/>
      <c r="G191" s="231">
        <f>G192+G193-G194+G195+G196-G197-G198+G199-G200+G201</f>
        <v>0</v>
      </c>
      <c r="H191" s="232">
        <f>H192+H193-H194+H195+H196-H197-H198+H199-H200+H201</f>
        <v>0</v>
      </c>
      <c r="I191" s="232">
        <f>I192+I193-I194+I195+I196-I197-I198+I199-I200+I201</f>
        <v>0</v>
      </c>
      <c r="J191" s="232">
        <f>J192+J193-J194+J195+J196-J197-J198+J199-J200+J201</f>
        <v>0</v>
      </c>
      <c r="K191" s="233">
        <f>K192+K193-K194+K195+K196-K197-K198+K199-K200+K201</f>
        <v>0</v>
      </c>
      <c r="L191" s="229">
        <f t="shared" ref="L191:R191" si="178">L192+L193-L194+L195+L196-L197-L198+L199-L200+L201</f>
        <v>0</v>
      </c>
      <c r="M191" s="229">
        <f t="shared" si="178"/>
        <v>0</v>
      </c>
      <c r="N191" s="229">
        <f t="shared" ref="N191" si="179">N192+N193-N194+N195+N196-N197-N198+N199-N200+N201</f>
        <v>0</v>
      </c>
      <c r="O191" s="230">
        <f t="shared" si="178"/>
        <v>0</v>
      </c>
      <c r="P191" s="231">
        <f t="shared" si="178"/>
        <v>0</v>
      </c>
      <c r="Q191" s="232">
        <f t="shared" si="178"/>
        <v>0</v>
      </c>
      <c r="R191" s="233">
        <f t="shared" si="178"/>
        <v>0</v>
      </c>
    </row>
    <row r="192" spans="1:18">
      <c r="C192" s="234" t="s">
        <v>96</v>
      </c>
      <c r="D192" s="235"/>
      <c r="E192" s="235"/>
      <c r="F192" s="235"/>
      <c r="G192" s="436"/>
      <c r="H192" s="437"/>
      <c r="I192" s="437"/>
      <c r="J192" s="437"/>
      <c r="K192" s="438"/>
      <c r="L192" s="439"/>
      <c r="M192" s="439"/>
      <c r="N192" s="439"/>
      <c r="O192" s="440"/>
      <c r="P192" s="436"/>
      <c r="Q192" s="437"/>
      <c r="R192" s="438"/>
    </row>
    <row r="193" spans="1:19">
      <c r="C193" s="234" t="s">
        <v>97</v>
      </c>
      <c r="D193" s="235"/>
      <c r="E193" s="235"/>
      <c r="F193" s="235"/>
      <c r="G193" s="436"/>
      <c r="H193" s="437"/>
      <c r="I193" s="437"/>
      <c r="J193" s="437"/>
      <c r="K193" s="438"/>
      <c r="L193" s="441"/>
      <c r="M193" s="441"/>
      <c r="N193" s="441"/>
      <c r="O193" s="442"/>
      <c r="P193" s="443"/>
      <c r="Q193" s="444"/>
      <c r="R193" s="445"/>
    </row>
    <row r="194" spans="1:19">
      <c r="C194" s="234" t="s">
        <v>98</v>
      </c>
      <c r="D194" s="235"/>
      <c r="E194" s="235"/>
      <c r="F194" s="235"/>
      <c r="G194" s="436"/>
      <c r="H194" s="437"/>
      <c r="I194" s="437"/>
      <c r="J194" s="437"/>
      <c r="K194" s="438"/>
      <c r="L194" s="439"/>
      <c r="M194" s="439"/>
      <c r="N194" s="439"/>
      <c r="O194" s="440"/>
      <c r="P194" s="436"/>
      <c r="Q194" s="437"/>
      <c r="R194" s="438"/>
    </row>
    <row r="195" spans="1:19">
      <c r="C195" s="234" t="s">
        <v>99</v>
      </c>
      <c r="D195" s="235"/>
      <c r="E195" s="235"/>
      <c r="F195" s="235"/>
      <c r="G195" s="436"/>
      <c r="H195" s="437"/>
      <c r="I195" s="437"/>
      <c r="J195" s="437"/>
      <c r="K195" s="438"/>
      <c r="L195" s="439"/>
      <c r="M195" s="439"/>
      <c r="N195" s="439"/>
      <c r="O195" s="440"/>
      <c r="P195" s="436"/>
      <c r="Q195" s="437"/>
      <c r="R195" s="438"/>
    </row>
    <row r="196" spans="1:19">
      <c r="C196" s="234" t="s">
        <v>100</v>
      </c>
      <c r="D196" s="235"/>
      <c r="E196" s="235"/>
      <c r="F196" s="235"/>
      <c r="G196" s="436"/>
      <c r="H196" s="437"/>
      <c r="I196" s="437"/>
      <c r="J196" s="437"/>
      <c r="K196" s="438"/>
      <c r="L196" s="439"/>
      <c r="M196" s="439"/>
      <c r="N196" s="439"/>
      <c r="O196" s="440"/>
      <c r="P196" s="436"/>
      <c r="Q196" s="437"/>
      <c r="R196" s="438"/>
    </row>
    <row r="197" spans="1:19">
      <c r="C197" s="234" t="s">
        <v>101</v>
      </c>
      <c r="D197" s="235"/>
      <c r="E197" s="235"/>
      <c r="F197" s="235"/>
      <c r="G197" s="436"/>
      <c r="H197" s="437"/>
      <c r="I197" s="437"/>
      <c r="J197" s="437"/>
      <c r="K197" s="438"/>
      <c r="L197" s="439"/>
      <c r="M197" s="439"/>
      <c r="N197" s="439"/>
      <c r="O197" s="440"/>
      <c r="P197" s="436"/>
      <c r="Q197" s="437"/>
      <c r="R197" s="438"/>
    </row>
    <row r="198" spans="1:19">
      <c r="C198" s="234" t="s">
        <v>102</v>
      </c>
      <c r="D198" s="235"/>
      <c r="E198" s="235"/>
      <c r="F198" s="235"/>
      <c r="G198" s="436"/>
      <c r="H198" s="437"/>
      <c r="I198" s="437"/>
      <c r="J198" s="437"/>
      <c r="K198" s="438"/>
      <c r="L198" s="439"/>
      <c r="M198" s="439"/>
      <c r="N198" s="439"/>
      <c r="O198" s="440"/>
      <c r="P198" s="436"/>
      <c r="Q198" s="437"/>
      <c r="R198" s="438"/>
    </row>
    <row r="199" spans="1:19" s="236" customFormat="1" ht="27.75" customHeight="1">
      <c r="C199" s="493" t="s">
        <v>103</v>
      </c>
      <c r="D199" s="494"/>
      <c r="E199" s="494"/>
      <c r="F199" s="494"/>
      <c r="G199" s="446"/>
      <c r="H199" s="447"/>
      <c r="I199" s="447"/>
      <c r="J199" s="447"/>
      <c r="K199" s="448"/>
      <c r="L199" s="449"/>
      <c r="M199" s="449"/>
      <c r="N199" s="449"/>
      <c r="O199" s="450"/>
      <c r="P199" s="451"/>
      <c r="Q199" s="452"/>
      <c r="R199" s="453"/>
      <c r="S199" s="4"/>
    </row>
    <row r="200" spans="1:19">
      <c r="C200" s="234" t="s">
        <v>104</v>
      </c>
      <c r="D200" s="235"/>
      <c r="E200" s="235"/>
      <c r="F200" s="235"/>
      <c r="G200" s="436"/>
      <c r="H200" s="437"/>
      <c r="I200" s="437"/>
      <c r="J200" s="437"/>
      <c r="K200" s="438"/>
      <c r="L200" s="441"/>
      <c r="M200" s="441"/>
      <c r="N200" s="441"/>
      <c r="O200" s="442"/>
      <c r="P200" s="443"/>
      <c r="Q200" s="444"/>
      <c r="R200" s="445"/>
    </row>
    <row r="201" spans="1:19">
      <c r="C201" s="234" t="s">
        <v>105</v>
      </c>
      <c r="D201" s="235"/>
      <c r="E201" s="235"/>
      <c r="F201" s="235"/>
      <c r="G201" s="443"/>
      <c r="H201" s="444"/>
      <c r="I201" s="444"/>
      <c r="J201" s="444"/>
      <c r="K201" s="445"/>
      <c r="L201" s="441"/>
      <c r="M201" s="441"/>
      <c r="N201" s="441"/>
      <c r="O201" s="442"/>
      <c r="P201" s="443"/>
      <c r="Q201" s="444"/>
      <c r="R201" s="445"/>
    </row>
    <row r="202" spans="1:19">
      <c r="B202" s="226" t="s">
        <v>106</v>
      </c>
      <c r="C202" s="237"/>
      <c r="D202" s="228"/>
      <c r="E202" s="228"/>
      <c r="F202" s="228"/>
      <c r="G202" s="240">
        <f>SUM(G190:G191)</f>
        <v>0</v>
      </c>
      <c r="H202" s="241">
        <f>SUM(H190:H191)</f>
        <v>0</v>
      </c>
      <c r="I202" s="241">
        <f>SUM(I190:I191)</f>
        <v>0</v>
      </c>
      <c r="J202" s="241">
        <f>SUM(J190:J191)</f>
        <v>0</v>
      </c>
      <c r="K202" s="242">
        <f>SUM(K190:K191)</f>
        <v>0</v>
      </c>
      <c r="L202" s="238">
        <f t="shared" ref="L202:R202" si="180">SUM(L190:L191)</f>
        <v>0</v>
      </c>
      <c r="M202" s="238">
        <f t="shared" si="180"/>
        <v>0</v>
      </c>
      <c r="N202" s="238">
        <f t="shared" ref="N202" si="181">SUM(N190:N191)</f>
        <v>0</v>
      </c>
      <c r="O202" s="239">
        <f t="shared" si="180"/>
        <v>0</v>
      </c>
      <c r="P202" s="240">
        <f t="shared" si="180"/>
        <v>0</v>
      </c>
      <c r="Q202" s="241">
        <f t="shared" si="180"/>
        <v>0</v>
      </c>
      <c r="R202" s="242">
        <f t="shared" si="180"/>
        <v>0</v>
      </c>
    </row>
    <row r="203" spans="1:19" s="236" customFormat="1">
      <c r="A203" s="243" t="s">
        <v>107</v>
      </c>
      <c r="B203" s="243"/>
      <c r="C203" s="244"/>
      <c r="D203" s="245"/>
      <c r="E203" s="245"/>
      <c r="F203" s="245"/>
      <c r="G203" s="248">
        <f>G225</f>
        <v>0</v>
      </c>
      <c r="H203" s="249">
        <f>H225</f>
        <v>0</v>
      </c>
      <c r="I203" s="249">
        <f>I225</f>
        <v>0</v>
      </c>
      <c r="J203" s="249">
        <f>J225</f>
        <v>0</v>
      </c>
      <c r="K203" s="250">
        <f>K225</f>
        <v>0</v>
      </c>
      <c r="L203" s="246">
        <f t="shared" ref="L203:R203" si="182">L225</f>
        <v>0</v>
      </c>
      <c r="M203" s="246">
        <f t="shared" si="182"/>
        <v>0</v>
      </c>
      <c r="N203" s="246">
        <f t="shared" ref="N203" si="183">N225</f>
        <v>0</v>
      </c>
      <c r="O203" s="247">
        <f t="shared" si="182"/>
        <v>0</v>
      </c>
      <c r="P203" s="248">
        <f t="shared" si="182"/>
        <v>0</v>
      </c>
      <c r="Q203" s="249">
        <f t="shared" si="182"/>
        <v>0</v>
      </c>
      <c r="R203" s="250">
        <f t="shared" si="182"/>
        <v>0</v>
      </c>
      <c r="S203" s="4"/>
    </row>
    <row r="204" spans="1:19">
      <c r="B204" s="226" t="s">
        <v>108</v>
      </c>
      <c r="C204" s="227"/>
      <c r="D204" s="228"/>
      <c r="E204" s="228"/>
      <c r="F204" s="228"/>
      <c r="G204" s="231">
        <f>SUM(G205:G207,G215)</f>
        <v>0</v>
      </c>
      <c r="H204" s="232">
        <f>SUM(H205:H207,H215)</f>
        <v>0</v>
      </c>
      <c r="I204" s="232">
        <f>SUM(I205:I207,I215)</f>
        <v>0</v>
      </c>
      <c r="J204" s="232">
        <f>SUM(J205:J207,J215)</f>
        <v>0</v>
      </c>
      <c r="K204" s="233">
        <f>SUM(K205:K207,K215)</f>
        <v>0</v>
      </c>
      <c r="L204" s="229">
        <f t="shared" ref="L204:R204" si="184">SUM(L205:L207,L215)</f>
        <v>0</v>
      </c>
      <c r="M204" s="229">
        <f t="shared" si="184"/>
        <v>0</v>
      </c>
      <c r="N204" s="229">
        <f t="shared" ref="N204" si="185">SUM(N205:N207,N215)</f>
        <v>0</v>
      </c>
      <c r="O204" s="230">
        <f t="shared" si="184"/>
        <v>0</v>
      </c>
      <c r="P204" s="231">
        <f t="shared" si="184"/>
        <v>0</v>
      </c>
      <c r="Q204" s="232">
        <f t="shared" si="184"/>
        <v>0</v>
      </c>
      <c r="R204" s="233">
        <f t="shared" si="184"/>
        <v>0</v>
      </c>
    </row>
    <row r="205" spans="1:19" s="236" customFormat="1" ht="27.75" customHeight="1">
      <c r="A205" s="3"/>
      <c r="B205" s="3"/>
      <c r="C205" s="495" t="s">
        <v>109</v>
      </c>
      <c r="D205" s="494"/>
      <c r="E205" s="494"/>
      <c r="F205" s="494"/>
      <c r="G205" s="446"/>
      <c r="H205" s="447"/>
      <c r="I205" s="447"/>
      <c r="J205" s="447"/>
      <c r="K205" s="448"/>
      <c r="L205" s="449"/>
      <c r="M205" s="449"/>
      <c r="N205" s="449"/>
      <c r="O205" s="450"/>
      <c r="P205" s="451"/>
      <c r="Q205" s="452"/>
      <c r="R205" s="453"/>
      <c r="S205" s="4"/>
    </row>
    <row r="206" spans="1:19" s="236" customFormat="1">
      <c r="A206" s="3"/>
      <c r="B206" s="3"/>
      <c r="C206" s="251" t="s">
        <v>110</v>
      </c>
      <c r="D206" s="251"/>
      <c r="E206" s="251"/>
      <c r="F206" s="251"/>
      <c r="G206" s="446"/>
      <c r="H206" s="447"/>
      <c r="I206" s="447"/>
      <c r="J206" s="447"/>
      <c r="K206" s="448"/>
      <c r="L206" s="454"/>
      <c r="M206" s="454"/>
      <c r="N206" s="454"/>
      <c r="O206" s="455"/>
      <c r="P206" s="446"/>
      <c r="Q206" s="447"/>
      <c r="R206" s="448"/>
      <c r="S206" s="4"/>
    </row>
    <row r="207" spans="1:19">
      <c r="C207" s="252" t="s">
        <v>111</v>
      </c>
      <c r="D207" s="228"/>
      <c r="E207" s="228"/>
      <c r="F207" s="228"/>
      <c r="G207" s="255">
        <f>SUM(G208:G209)</f>
        <v>0</v>
      </c>
      <c r="H207" s="256">
        <f>SUM(H208:H209)</f>
        <v>0</v>
      </c>
      <c r="I207" s="256">
        <f>SUM(I208:I209)</f>
        <v>0</v>
      </c>
      <c r="J207" s="256">
        <f>SUM(J208:J209)</f>
        <v>0</v>
      </c>
      <c r="K207" s="257">
        <f>SUM(K208:K209)</f>
        <v>0</v>
      </c>
      <c r="L207" s="253">
        <f t="shared" ref="L207:R207" si="186">SUM(L208:L209)</f>
        <v>0</v>
      </c>
      <c r="M207" s="253">
        <f t="shared" si="186"/>
        <v>0</v>
      </c>
      <c r="N207" s="253">
        <f t="shared" ref="N207" si="187">SUM(N208:N209)</f>
        <v>0</v>
      </c>
      <c r="O207" s="254">
        <f t="shared" si="186"/>
        <v>0</v>
      </c>
      <c r="P207" s="255">
        <f t="shared" si="186"/>
        <v>0</v>
      </c>
      <c r="Q207" s="256">
        <f t="shared" si="186"/>
        <v>0</v>
      </c>
      <c r="R207" s="257">
        <f t="shared" si="186"/>
        <v>0</v>
      </c>
    </row>
    <row r="208" spans="1:19">
      <c r="D208" s="252" t="s">
        <v>112</v>
      </c>
      <c r="E208" s="252"/>
      <c r="F208" s="252"/>
      <c r="G208" s="436"/>
      <c r="H208" s="437"/>
      <c r="I208" s="437"/>
      <c r="J208" s="437"/>
      <c r="K208" s="438"/>
      <c r="L208" s="439"/>
      <c r="M208" s="439"/>
      <c r="N208" s="439"/>
      <c r="O208" s="440"/>
      <c r="P208" s="436"/>
      <c r="Q208" s="437"/>
      <c r="R208" s="438"/>
    </row>
    <row r="209" spans="1:19">
      <c r="D209" s="252" t="s">
        <v>25</v>
      </c>
      <c r="E209" s="252"/>
      <c r="F209" s="252"/>
      <c r="G209" s="255">
        <f>SUM(G210:G214)</f>
        <v>0</v>
      </c>
      <c r="H209" s="256">
        <f>SUM(H210:H214)</f>
        <v>0</v>
      </c>
      <c r="I209" s="256">
        <f>SUM(I210:I214)</f>
        <v>0</v>
      </c>
      <c r="J209" s="256">
        <f>SUM(J210:J214)</f>
        <v>0</v>
      </c>
      <c r="K209" s="257">
        <f>SUM(K210:K214)</f>
        <v>0</v>
      </c>
      <c r="L209" s="253">
        <f t="shared" ref="L209:R209" si="188">SUM(L210:L214)</f>
        <v>0</v>
      </c>
      <c r="M209" s="253">
        <f t="shared" si="188"/>
        <v>0</v>
      </c>
      <c r="N209" s="253">
        <f t="shared" ref="N209" si="189">SUM(N210:N214)</f>
        <v>0</v>
      </c>
      <c r="O209" s="254">
        <f t="shared" si="188"/>
        <v>0</v>
      </c>
      <c r="P209" s="255">
        <f t="shared" si="188"/>
        <v>0</v>
      </c>
      <c r="Q209" s="256">
        <f t="shared" si="188"/>
        <v>0</v>
      </c>
      <c r="R209" s="257">
        <f t="shared" si="188"/>
        <v>0</v>
      </c>
    </row>
    <row r="210" spans="1:19">
      <c r="D210" s="234" t="s">
        <v>198</v>
      </c>
      <c r="E210" s="234"/>
      <c r="F210" s="234"/>
      <c r="G210" s="436"/>
      <c r="H210" s="437"/>
      <c r="I210" s="437"/>
      <c r="J210" s="437"/>
      <c r="K210" s="438"/>
      <c r="L210" s="439"/>
      <c r="M210" s="439"/>
      <c r="N210" s="439"/>
      <c r="O210" s="440"/>
      <c r="P210" s="436"/>
      <c r="Q210" s="437"/>
      <c r="R210" s="438"/>
    </row>
    <row r="211" spans="1:19">
      <c r="D211" s="234" t="s">
        <v>199</v>
      </c>
      <c r="E211" s="234"/>
      <c r="F211" s="234"/>
      <c r="G211" s="436"/>
      <c r="H211" s="437"/>
      <c r="I211" s="437"/>
      <c r="J211" s="437"/>
      <c r="K211" s="438"/>
      <c r="L211" s="439"/>
      <c r="M211" s="439"/>
      <c r="N211" s="439"/>
      <c r="O211" s="440"/>
      <c r="P211" s="436"/>
      <c r="Q211" s="437"/>
      <c r="R211" s="438"/>
    </row>
    <row r="212" spans="1:19">
      <c r="D212" s="234" t="s">
        <v>200</v>
      </c>
      <c r="E212" s="234"/>
      <c r="F212" s="234"/>
      <c r="G212" s="436"/>
      <c r="H212" s="437"/>
      <c r="I212" s="437"/>
      <c r="J212" s="437"/>
      <c r="K212" s="438"/>
      <c r="L212" s="439"/>
      <c r="M212" s="439"/>
      <c r="N212" s="439"/>
      <c r="O212" s="440"/>
      <c r="P212" s="436"/>
      <c r="Q212" s="437"/>
      <c r="R212" s="438"/>
    </row>
    <row r="213" spans="1:19">
      <c r="D213" s="234" t="s">
        <v>201</v>
      </c>
      <c r="E213" s="234"/>
      <c r="F213" s="234"/>
      <c r="G213" s="436"/>
      <c r="H213" s="437"/>
      <c r="I213" s="437"/>
      <c r="J213" s="437"/>
      <c r="K213" s="438"/>
      <c r="L213" s="441"/>
      <c r="M213" s="441"/>
      <c r="N213" s="441"/>
      <c r="O213" s="442"/>
      <c r="P213" s="443"/>
      <c r="Q213" s="444"/>
      <c r="R213" s="445"/>
    </row>
    <row r="214" spans="1:19">
      <c r="D214" s="234" t="s">
        <v>202</v>
      </c>
      <c r="E214" s="234"/>
      <c r="F214" s="234"/>
      <c r="G214" s="436"/>
      <c r="H214" s="437"/>
      <c r="I214" s="437"/>
      <c r="J214" s="437"/>
      <c r="K214" s="438"/>
      <c r="L214" s="441"/>
      <c r="M214" s="441"/>
      <c r="N214" s="441"/>
      <c r="O214" s="442"/>
      <c r="P214" s="443"/>
      <c r="Q214" s="444"/>
      <c r="R214" s="445"/>
    </row>
    <row r="215" spans="1:19">
      <c r="C215" s="252" t="s">
        <v>113</v>
      </c>
      <c r="D215" s="228"/>
      <c r="E215" s="228"/>
      <c r="F215" s="228"/>
      <c r="G215" s="436"/>
      <c r="H215" s="437"/>
      <c r="I215" s="437"/>
      <c r="J215" s="437"/>
      <c r="K215" s="438"/>
      <c r="L215" s="439"/>
      <c r="M215" s="439"/>
      <c r="N215" s="439"/>
      <c r="O215" s="440"/>
      <c r="P215" s="436"/>
      <c r="Q215" s="437"/>
      <c r="R215" s="438"/>
    </row>
    <row r="216" spans="1:19">
      <c r="B216" s="226" t="s">
        <v>114</v>
      </c>
      <c r="C216" s="227"/>
      <c r="D216" s="228"/>
      <c r="E216" s="228"/>
      <c r="F216" s="228"/>
      <c r="G216" s="231">
        <f>SUM(G217:G219,G224)</f>
        <v>0</v>
      </c>
      <c r="H216" s="232">
        <f>SUM(H217:H219,H224)</f>
        <v>0</v>
      </c>
      <c r="I216" s="232">
        <f>SUM(I217:I219,I224)</f>
        <v>0</v>
      </c>
      <c r="J216" s="232">
        <f>SUM(J217:J219,J224)</f>
        <v>0</v>
      </c>
      <c r="K216" s="233">
        <f>SUM(K217:K219,K224)</f>
        <v>0</v>
      </c>
      <c r="L216" s="229">
        <f t="shared" ref="L216:R216" si="190">SUM(L217:L219,L224)</f>
        <v>0</v>
      </c>
      <c r="M216" s="229">
        <f t="shared" si="190"/>
        <v>0</v>
      </c>
      <c r="N216" s="229">
        <f t="shared" ref="N216" si="191">SUM(N217:N219,N224)</f>
        <v>0</v>
      </c>
      <c r="O216" s="230">
        <f t="shared" si="190"/>
        <v>0</v>
      </c>
      <c r="P216" s="231">
        <f t="shared" si="190"/>
        <v>0</v>
      </c>
      <c r="Q216" s="232">
        <f t="shared" si="190"/>
        <v>0</v>
      </c>
      <c r="R216" s="233">
        <f t="shared" si="190"/>
        <v>0</v>
      </c>
    </row>
    <row r="217" spans="1:19" s="236" customFormat="1" ht="26.25" customHeight="1">
      <c r="A217" s="3"/>
      <c r="B217" s="3"/>
      <c r="C217" s="495" t="s">
        <v>115</v>
      </c>
      <c r="D217" s="494"/>
      <c r="E217" s="494"/>
      <c r="F217" s="494"/>
      <c r="G217" s="446"/>
      <c r="H217" s="447"/>
      <c r="I217" s="447"/>
      <c r="J217" s="447"/>
      <c r="K217" s="448"/>
      <c r="L217" s="454"/>
      <c r="M217" s="454"/>
      <c r="N217" s="454"/>
      <c r="O217" s="455"/>
      <c r="P217" s="446"/>
      <c r="Q217" s="447"/>
      <c r="R217" s="448"/>
      <c r="S217" s="4"/>
    </row>
    <row r="218" spans="1:19">
      <c r="C218" s="252" t="s">
        <v>116</v>
      </c>
      <c r="D218" s="228"/>
      <c r="E218" s="228"/>
      <c r="F218" s="228"/>
      <c r="G218" s="436"/>
      <c r="H218" s="437"/>
      <c r="I218" s="437"/>
      <c r="J218" s="437"/>
      <c r="K218" s="438"/>
      <c r="L218" s="439"/>
      <c r="M218" s="439"/>
      <c r="N218" s="439"/>
      <c r="O218" s="440"/>
      <c r="P218" s="436"/>
      <c r="Q218" s="437"/>
      <c r="R218" s="438"/>
    </row>
    <row r="219" spans="1:19">
      <c r="C219" s="252" t="s">
        <v>117</v>
      </c>
      <c r="D219" s="228"/>
      <c r="E219" s="228"/>
      <c r="F219" s="228"/>
      <c r="G219" s="255">
        <f>SUM(G220:G221)</f>
        <v>0</v>
      </c>
      <c r="H219" s="256">
        <f>SUM(H220:H221)</f>
        <v>0</v>
      </c>
      <c r="I219" s="256">
        <f>SUM(I220:I221)</f>
        <v>0</v>
      </c>
      <c r="J219" s="256">
        <f>SUM(J220:J221)</f>
        <v>0</v>
      </c>
      <c r="K219" s="257">
        <f>SUM(K220:K221)</f>
        <v>0</v>
      </c>
      <c r="L219" s="253">
        <f t="shared" ref="L219:R219" si="192">SUM(L220:L221)</f>
        <v>0</v>
      </c>
      <c r="M219" s="253">
        <f t="shared" si="192"/>
        <v>0</v>
      </c>
      <c r="N219" s="253">
        <f t="shared" ref="N219" si="193">SUM(N220:N221)</f>
        <v>0</v>
      </c>
      <c r="O219" s="254">
        <f t="shared" si="192"/>
        <v>0</v>
      </c>
      <c r="P219" s="255">
        <f t="shared" si="192"/>
        <v>0</v>
      </c>
      <c r="Q219" s="256">
        <f t="shared" si="192"/>
        <v>0</v>
      </c>
      <c r="R219" s="257">
        <f t="shared" si="192"/>
        <v>0</v>
      </c>
    </row>
    <row r="220" spans="1:19">
      <c r="C220" s="217"/>
      <c r="D220" s="252" t="s">
        <v>112</v>
      </c>
      <c r="E220" s="252"/>
      <c r="F220" s="252"/>
      <c r="G220" s="436"/>
      <c r="H220" s="437"/>
      <c r="I220" s="437"/>
      <c r="J220" s="437"/>
      <c r="K220" s="438"/>
      <c r="L220" s="439"/>
      <c r="M220" s="439"/>
      <c r="N220" s="439"/>
      <c r="O220" s="440"/>
      <c r="P220" s="436"/>
      <c r="Q220" s="437"/>
      <c r="R220" s="438"/>
    </row>
    <row r="221" spans="1:19">
      <c r="C221" s="217"/>
      <c r="D221" s="252" t="s">
        <v>25</v>
      </c>
      <c r="E221" s="252"/>
      <c r="F221" s="252"/>
      <c r="G221" s="255">
        <f>SUM(G222:G223)</f>
        <v>0</v>
      </c>
      <c r="H221" s="256">
        <f>SUM(H222:H223)</f>
        <v>0</v>
      </c>
      <c r="I221" s="256">
        <f>SUM(I222:I223)</f>
        <v>0</v>
      </c>
      <c r="J221" s="256">
        <f>SUM(J222:J223)</f>
        <v>0</v>
      </c>
      <c r="K221" s="257">
        <f>SUM(K222:K223)</f>
        <v>0</v>
      </c>
      <c r="L221" s="253">
        <f t="shared" ref="L221:R221" si="194">SUM(L222:L223)</f>
        <v>0</v>
      </c>
      <c r="M221" s="253">
        <f t="shared" si="194"/>
        <v>0</v>
      </c>
      <c r="N221" s="253">
        <f t="shared" ref="N221" si="195">SUM(N222:N223)</f>
        <v>0</v>
      </c>
      <c r="O221" s="254">
        <f t="shared" si="194"/>
        <v>0</v>
      </c>
      <c r="P221" s="255">
        <f t="shared" si="194"/>
        <v>0</v>
      </c>
      <c r="Q221" s="256">
        <f t="shared" si="194"/>
        <v>0</v>
      </c>
      <c r="R221" s="257">
        <f t="shared" si="194"/>
        <v>0</v>
      </c>
    </row>
    <row r="222" spans="1:19">
      <c r="D222" s="234" t="s">
        <v>118</v>
      </c>
      <c r="E222" s="234"/>
      <c r="F222" s="234"/>
      <c r="G222" s="436"/>
      <c r="H222" s="437"/>
      <c r="I222" s="437"/>
      <c r="J222" s="437"/>
      <c r="K222" s="438"/>
      <c r="L222" s="441"/>
      <c r="M222" s="469"/>
      <c r="N222" s="441"/>
      <c r="O222" s="442"/>
      <c r="P222" s="443"/>
      <c r="Q222" s="444"/>
      <c r="R222" s="445"/>
    </row>
    <row r="223" spans="1:19">
      <c r="D223" s="234" t="s">
        <v>119</v>
      </c>
      <c r="E223" s="234"/>
      <c r="F223" s="234"/>
      <c r="G223" s="436"/>
      <c r="H223" s="437"/>
      <c r="I223" s="437"/>
      <c r="J223" s="437"/>
      <c r="K223" s="438"/>
      <c r="L223" s="441"/>
      <c r="M223" s="441"/>
      <c r="N223" s="441"/>
      <c r="O223" s="442"/>
      <c r="P223" s="443"/>
      <c r="Q223" s="444"/>
      <c r="R223" s="445"/>
    </row>
    <row r="224" spans="1:19">
      <c r="C224" s="252" t="s">
        <v>120</v>
      </c>
      <c r="D224" s="228"/>
      <c r="E224" s="228"/>
      <c r="F224" s="228"/>
      <c r="G224" s="436"/>
      <c r="H224" s="437"/>
      <c r="I224" s="437"/>
      <c r="J224" s="437"/>
      <c r="K224" s="438"/>
      <c r="L224" s="441"/>
      <c r="M224" s="441"/>
      <c r="N224" s="441"/>
      <c r="O224" s="442"/>
      <c r="P224" s="443"/>
      <c r="Q224" s="444"/>
      <c r="R224" s="445"/>
    </row>
    <row r="225" spans="1:18">
      <c r="B225" s="226" t="s">
        <v>121</v>
      </c>
      <c r="C225" s="227"/>
      <c r="D225" s="228"/>
      <c r="E225" s="228"/>
      <c r="F225" s="228"/>
      <c r="G225" s="231">
        <f>G204-G216</f>
        <v>0</v>
      </c>
      <c r="H225" s="232">
        <f>H204-H216</f>
        <v>0</v>
      </c>
      <c r="I225" s="232">
        <f>I204-I216</f>
        <v>0</v>
      </c>
      <c r="J225" s="232">
        <f>J204-J216</f>
        <v>0</v>
      </c>
      <c r="K225" s="233">
        <f>K204-K216</f>
        <v>0</v>
      </c>
      <c r="L225" s="229">
        <f t="shared" ref="L225:R225" si="196">L204-L216</f>
        <v>0</v>
      </c>
      <c r="M225" s="229">
        <f t="shared" si="196"/>
        <v>0</v>
      </c>
      <c r="N225" s="229">
        <f t="shared" ref="N225" si="197">N204-N216</f>
        <v>0</v>
      </c>
      <c r="O225" s="230">
        <f t="shared" si="196"/>
        <v>0</v>
      </c>
      <c r="P225" s="231">
        <f t="shared" si="196"/>
        <v>0</v>
      </c>
      <c r="Q225" s="232">
        <f t="shared" si="196"/>
        <v>0</v>
      </c>
      <c r="R225" s="233">
        <f t="shared" si="196"/>
        <v>0</v>
      </c>
    </row>
    <row r="226" spans="1:18">
      <c r="A226" s="258" t="s">
        <v>122</v>
      </c>
      <c r="B226" s="258"/>
      <c r="C226" s="259"/>
      <c r="D226" s="260"/>
      <c r="E226" s="260"/>
      <c r="F226" s="260"/>
      <c r="G226" s="263">
        <f>G242</f>
        <v>0</v>
      </c>
      <c r="H226" s="264">
        <f>H242</f>
        <v>0</v>
      </c>
      <c r="I226" s="264">
        <f>I242</f>
        <v>0</v>
      </c>
      <c r="J226" s="264">
        <f>J242</f>
        <v>0</v>
      </c>
      <c r="K226" s="265">
        <f>K242</f>
        <v>0</v>
      </c>
      <c r="L226" s="261">
        <f t="shared" ref="L226:R226" si="198">L242</f>
        <v>0</v>
      </c>
      <c r="M226" s="261">
        <f t="shared" si="198"/>
        <v>0</v>
      </c>
      <c r="N226" s="261">
        <f t="shared" ref="N226" si="199">N242</f>
        <v>0</v>
      </c>
      <c r="O226" s="262">
        <f t="shared" si="198"/>
        <v>0</v>
      </c>
      <c r="P226" s="263">
        <f t="shared" si="198"/>
        <v>0</v>
      </c>
      <c r="Q226" s="264">
        <f t="shared" si="198"/>
        <v>0</v>
      </c>
      <c r="R226" s="265">
        <f t="shared" si="198"/>
        <v>0</v>
      </c>
    </row>
    <row r="227" spans="1:18">
      <c r="B227" s="226" t="s">
        <v>108</v>
      </c>
      <c r="C227" s="227"/>
      <c r="D227" s="228"/>
      <c r="E227" s="228"/>
      <c r="F227" s="228"/>
      <c r="G227" s="231">
        <f>SUM(G228:G231)</f>
        <v>0</v>
      </c>
      <c r="H227" s="232">
        <f>SUM(H228:H231)</f>
        <v>0</v>
      </c>
      <c r="I227" s="232">
        <f>SUM(I228:I231)</f>
        <v>0</v>
      </c>
      <c r="J227" s="232">
        <f>SUM(J228:J231)</f>
        <v>0</v>
      </c>
      <c r="K227" s="233">
        <f>SUM(K228:K231)</f>
        <v>0</v>
      </c>
      <c r="L227" s="229">
        <f t="shared" ref="L227:R227" si="200">SUM(L228:L231)</f>
        <v>0</v>
      </c>
      <c r="M227" s="229">
        <f t="shared" si="200"/>
        <v>0</v>
      </c>
      <c r="N227" s="229">
        <f t="shared" ref="N227" si="201">SUM(N228:N231)</f>
        <v>0</v>
      </c>
      <c r="O227" s="230">
        <f t="shared" si="200"/>
        <v>0</v>
      </c>
      <c r="P227" s="231">
        <f t="shared" si="200"/>
        <v>0</v>
      </c>
      <c r="Q227" s="232">
        <f t="shared" si="200"/>
        <v>0</v>
      </c>
      <c r="R227" s="233">
        <f t="shared" si="200"/>
        <v>0</v>
      </c>
    </row>
    <row r="228" spans="1:18" ht="29.25" customHeight="1">
      <c r="C228" s="495" t="s">
        <v>123</v>
      </c>
      <c r="D228" s="504"/>
      <c r="E228" s="504"/>
      <c r="F228" s="504"/>
      <c r="G228" s="436"/>
      <c r="H228" s="437"/>
      <c r="I228" s="437"/>
      <c r="J228" s="437"/>
      <c r="K228" s="438"/>
      <c r="L228" s="439"/>
      <c r="M228" s="439"/>
      <c r="N228" s="439"/>
      <c r="O228" s="440"/>
      <c r="P228" s="436"/>
      <c r="Q228" s="437"/>
      <c r="R228" s="438"/>
    </row>
    <row r="229" spans="1:18">
      <c r="C229" s="252" t="s">
        <v>124</v>
      </c>
      <c r="D229" s="228"/>
      <c r="E229" s="228"/>
      <c r="F229" s="228"/>
      <c r="G229" s="436"/>
      <c r="H229" s="437"/>
      <c r="I229" s="437"/>
      <c r="J229" s="437"/>
      <c r="K229" s="438"/>
      <c r="L229" s="441"/>
      <c r="M229" s="441"/>
      <c r="N229" s="441"/>
      <c r="O229" s="442"/>
      <c r="P229" s="443"/>
      <c r="Q229" s="444"/>
      <c r="R229" s="445"/>
    </row>
    <row r="230" spans="1:18">
      <c r="C230" s="252" t="s">
        <v>125</v>
      </c>
      <c r="D230" s="228"/>
      <c r="E230" s="228"/>
      <c r="F230" s="228"/>
      <c r="G230" s="436"/>
      <c r="H230" s="437"/>
      <c r="I230" s="437"/>
      <c r="J230" s="437"/>
      <c r="K230" s="438"/>
      <c r="L230" s="439"/>
      <c r="M230" s="439"/>
      <c r="N230" s="439"/>
      <c r="O230" s="440"/>
      <c r="P230" s="436"/>
      <c r="Q230" s="437"/>
      <c r="R230" s="438"/>
    </row>
    <row r="231" spans="1:18">
      <c r="C231" s="252" t="s">
        <v>126</v>
      </c>
      <c r="D231" s="228"/>
      <c r="E231" s="228"/>
      <c r="F231" s="228"/>
      <c r="G231" s="436"/>
      <c r="H231" s="437"/>
      <c r="I231" s="437"/>
      <c r="J231" s="437"/>
      <c r="K231" s="438"/>
      <c r="L231" s="439"/>
      <c r="M231" s="439"/>
      <c r="N231" s="439"/>
      <c r="O231" s="440"/>
      <c r="P231" s="436"/>
      <c r="Q231" s="437"/>
      <c r="R231" s="438"/>
    </row>
    <row r="232" spans="1:18">
      <c r="B232" s="226" t="s">
        <v>114</v>
      </c>
      <c r="C232" s="227"/>
      <c r="D232" s="228"/>
      <c r="E232" s="228"/>
      <c r="F232" s="228"/>
      <c r="G232" s="231">
        <f>SUM(G233:G241)</f>
        <v>0</v>
      </c>
      <c r="H232" s="232">
        <f>SUM(H233:H241)</f>
        <v>0</v>
      </c>
      <c r="I232" s="232">
        <f>SUM(I233:I241)</f>
        <v>0</v>
      </c>
      <c r="J232" s="232">
        <f>SUM(J233:J241)</f>
        <v>0</v>
      </c>
      <c r="K232" s="233">
        <f>SUM(K233:K241)</f>
        <v>0</v>
      </c>
      <c r="L232" s="229">
        <f t="shared" ref="L232:R232" si="202">SUM(L233:L241)</f>
        <v>0</v>
      </c>
      <c r="M232" s="229">
        <f t="shared" si="202"/>
        <v>0</v>
      </c>
      <c r="N232" s="229">
        <f t="shared" ref="N232" si="203">SUM(N233:N241)</f>
        <v>0</v>
      </c>
      <c r="O232" s="230">
        <f t="shared" si="202"/>
        <v>0</v>
      </c>
      <c r="P232" s="231">
        <f t="shared" si="202"/>
        <v>0</v>
      </c>
      <c r="Q232" s="232">
        <f t="shared" si="202"/>
        <v>0</v>
      </c>
      <c r="R232" s="233">
        <f t="shared" si="202"/>
        <v>0</v>
      </c>
    </row>
    <row r="233" spans="1:18">
      <c r="C233" s="252" t="s">
        <v>127</v>
      </c>
      <c r="D233" s="228"/>
      <c r="E233" s="228"/>
      <c r="F233" s="228"/>
      <c r="G233" s="436"/>
      <c r="H233" s="437"/>
      <c r="I233" s="437"/>
      <c r="J233" s="437"/>
      <c r="K233" s="438"/>
      <c r="L233" s="441"/>
      <c r="M233" s="441"/>
      <c r="N233" s="441"/>
      <c r="O233" s="442"/>
      <c r="P233" s="443"/>
      <c r="Q233" s="444"/>
      <c r="R233" s="445"/>
    </row>
    <row r="234" spans="1:18">
      <c r="C234" s="252" t="s">
        <v>128</v>
      </c>
      <c r="D234" s="228"/>
      <c r="E234" s="228"/>
      <c r="F234" s="228"/>
      <c r="G234" s="463"/>
      <c r="H234" s="437"/>
      <c r="I234" s="437"/>
      <c r="J234" s="437"/>
      <c r="K234" s="438"/>
      <c r="L234" s="439"/>
      <c r="M234" s="439"/>
      <c r="N234" s="439"/>
      <c r="O234" s="440"/>
      <c r="P234" s="436"/>
      <c r="Q234" s="437"/>
      <c r="R234" s="438"/>
    </row>
    <row r="235" spans="1:18">
      <c r="C235" s="251" t="s">
        <v>129</v>
      </c>
      <c r="D235" s="228"/>
      <c r="E235" s="228"/>
      <c r="F235" s="228"/>
      <c r="G235" s="436"/>
      <c r="H235" s="437"/>
      <c r="I235" s="437"/>
      <c r="J235" s="437"/>
      <c r="K235" s="438"/>
      <c r="L235" s="439"/>
      <c r="M235" s="439"/>
      <c r="N235" s="439"/>
      <c r="O235" s="440"/>
      <c r="P235" s="436"/>
      <c r="Q235" s="437"/>
      <c r="R235" s="438"/>
    </row>
    <row r="236" spans="1:18">
      <c r="C236" s="252" t="s">
        <v>130</v>
      </c>
      <c r="D236" s="228"/>
      <c r="E236" s="228"/>
      <c r="F236" s="228"/>
      <c r="G236" s="436"/>
      <c r="H236" s="437"/>
      <c r="I236" s="437"/>
      <c r="J236" s="437"/>
      <c r="K236" s="438"/>
      <c r="L236" s="441"/>
      <c r="M236" s="441"/>
      <c r="N236" s="441"/>
      <c r="O236" s="442"/>
      <c r="P236" s="443"/>
      <c r="Q236" s="444"/>
      <c r="R236" s="445"/>
    </row>
    <row r="237" spans="1:18">
      <c r="C237" s="252" t="s">
        <v>131</v>
      </c>
      <c r="D237" s="228"/>
      <c r="E237" s="228"/>
      <c r="F237" s="228"/>
      <c r="G237" s="436"/>
      <c r="H237" s="437"/>
      <c r="I237" s="437"/>
      <c r="J237" s="437"/>
      <c r="K237" s="438"/>
      <c r="L237" s="439"/>
      <c r="M237" s="439"/>
      <c r="N237" s="439"/>
      <c r="O237" s="440"/>
      <c r="P237" s="436"/>
      <c r="Q237" s="437"/>
      <c r="R237" s="438"/>
    </row>
    <row r="238" spans="1:18">
      <c r="C238" s="252" t="s">
        <v>132</v>
      </c>
      <c r="D238" s="228"/>
      <c r="E238" s="228"/>
      <c r="F238" s="228"/>
      <c r="G238" s="436"/>
      <c r="H238" s="437"/>
      <c r="I238" s="437"/>
      <c r="J238" s="437"/>
      <c r="K238" s="438"/>
      <c r="L238" s="439"/>
      <c r="M238" s="468"/>
      <c r="N238" s="439"/>
      <c r="O238" s="440"/>
      <c r="P238" s="436"/>
      <c r="Q238" s="437"/>
      <c r="R238" s="438"/>
    </row>
    <row r="239" spans="1:18">
      <c r="C239" s="252" t="s">
        <v>133</v>
      </c>
      <c r="D239" s="228"/>
      <c r="E239" s="228"/>
      <c r="F239" s="228"/>
      <c r="G239" s="443"/>
      <c r="H239" s="444"/>
      <c r="I239" s="444"/>
      <c r="J239" s="444"/>
      <c r="K239" s="445"/>
      <c r="L239" s="441"/>
      <c r="M239" s="441"/>
      <c r="N239" s="441"/>
      <c r="O239" s="442"/>
      <c r="P239" s="443"/>
      <c r="Q239" s="444"/>
      <c r="R239" s="445"/>
    </row>
    <row r="240" spans="1:18">
      <c r="C240" s="252" t="s">
        <v>134</v>
      </c>
      <c r="D240" s="228"/>
      <c r="E240" s="228"/>
      <c r="F240" s="228"/>
      <c r="G240" s="436"/>
      <c r="H240" s="437"/>
      <c r="I240" s="437"/>
      <c r="J240" s="437"/>
      <c r="K240" s="438"/>
      <c r="L240" s="441"/>
      <c r="M240" s="441"/>
      <c r="N240" s="441"/>
      <c r="O240" s="442"/>
      <c r="P240" s="443"/>
      <c r="Q240" s="444"/>
      <c r="R240" s="445"/>
    </row>
    <row r="241" spans="1:19">
      <c r="C241" s="252" t="s">
        <v>135</v>
      </c>
      <c r="D241" s="228"/>
      <c r="E241" s="228"/>
      <c r="F241" s="228"/>
      <c r="G241" s="436"/>
      <c r="H241" s="462"/>
      <c r="I241" s="437"/>
      <c r="J241" s="437"/>
      <c r="K241" s="438"/>
      <c r="L241" s="439"/>
      <c r="M241" s="439"/>
      <c r="N241" s="439"/>
      <c r="O241" s="440"/>
      <c r="P241" s="436"/>
      <c r="Q241" s="437"/>
      <c r="R241" s="438"/>
    </row>
    <row r="242" spans="1:19">
      <c r="B242" s="226" t="s">
        <v>136</v>
      </c>
      <c r="C242" s="227"/>
      <c r="D242" s="228"/>
      <c r="E242" s="228"/>
      <c r="F242" s="228"/>
      <c r="G242" s="231">
        <f>G227-G232</f>
        <v>0</v>
      </c>
      <c r="H242" s="232">
        <f>H227-H232</f>
        <v>0</v>
      </c>
      <c r="I242" s="232">
        <f>I227-I232</f>
        <v>0</v>
      </c>
      <c r="J242" s="232">
        <f>J227-J232</f>
        <v>0</v>
      </c>
      <c r="K242" s="233">
        <f>K227-K232</f>
        <v>0</v>
      </c>
      <c r="L242" s="229">
        <f t="shared" ref="L242:R242" si="204">L227-L232</f>
        <v>0</v>
      </c>
      <c r="M242" s="229">
        <f t="shared" si="204"/>
        <v>0</v>
      </c>
      <c r="N242" s="229">
        <f t="shared" ref="N242" si="205">N227-N232</f>
        <v>0</v>
      </c>
      <c r="O242" s="230">
        <f t="shared" si="204"/>
        <v>0</v>
      </c>
      <c r="P242" s="231">
        <f t="shared" si="204"/>
        <v>0</v>
      </c>
      <c r="Q242" s="232">
        <f t="shared" si="204"/>
        <v>0</v>
      </c>
      <c r="R242" s="233">
        <f t="shared" si="204"/>
        <v>0</v>
      </c>
    </row>
    <row r="243" spans="1:19">
      <c r="A243" s="258" t="s">
        <v>137</v>
      </c>
      <c r="B243" s="258"/>
      <c r="C243" s="259"/>
      <c r="D243" s="260"/>
      <c r="E243" s="260"/>
      <c r="F243" s="260"/>
      <c r="G243" s="263">
        <f>SUM(G189,G203,G226)</f>
        <v>0</v>
      </c>
      <c r="H243" s="264">
        <f>SUM(H189,H203,H226)</f>
        <v>0</v>
      </c>
      <c r="I243" s="264">
        <f>SUM(I189,I203,I226)</f>
        <v>0</v>
      </c>
      <c r="J243" s="264">
        <f>SUM(J189,J203,J226)</f>
        <v>0</v>
      </c>
      <c r="K243" s="265">
        <f>SUM(K189,K203,K226)</f>
        <v>0</v>
      </c>
      <c r="L243" s="261">
        <f t="shared" ref="L243:R243" si="206">SUM(L189,L203,L226)</f>
        <v>0</v>
      </c>
      <c r="M243" s="261">
        <f t="shared" si="206"/>
        <v>0</v>
      </c>
      <c r="N243" s="261">
        <f t="shared" ref="N243" si="207">SUM(N189,N203,N226)</f>
        <v>0</v>
      </c>
      <c r="O243" s="262">
        <f t="shared" si="206"/>
        <v>0</v>
      </c>
      <c r="P243" s="263">
        <f t="shared" si="206"/>
        <v>0</v>
      </c>
      <c r="Q243" s="264">
        <f t="shared" si="206"/>
        <v>0</v>
      </c>
      <c r="R243" s="265">
        <f t="shared" si="206"/>
        <v>0</v>
      </c>
    </row>
    <row r="244" spans="1:19">
      <c r="A244" s="258" t="s">
        <v>138</v>
      </c>
      <c r="B244" s="258"/>
      <c r="C244" s="259"/>
      <c r="D244" s="260"/>
      <c r="E244" s="260"/>
      <c r="F244" s="260"/>
      <c r="G244" s="443"/>
      <c r="H244" s="444"/>
      <c r="I244" s="444"/>
      <c r="J244" s="444"/>
      <c r="K244" s="445"/>
      <c r="L244" s="441"/>
      <c r="M244" s="441"/>
      <c r="N244" s="441"/>
      <c r="O244" s="442"/>
      <c r="P244" s="443"/>
      <c r="Q244" s="444"/>
      <c r="R244" s="445"/>
    </row>
    <row r="245" spans="1:19">
      <c r="D245" s="234" t="s">
        <v>139</v>
      </c>
      <c r="E245" s="234"/>
      <c r="F245" s="234"/>
      <c r="G245" s="436"/>
      <c r="H245" s="437"/>
      <c r="I245" s="437"/>
      <c r="J245" s="437"/>
      <c r="K245" s="438"/>
      <c r="L245" s="439"/>
      <c r="M245" s="468"/>
      <c r="N245" s="439"/>
      <c r="O245" s="440"/>
      <c r="P245" s="436"/>
      <c r="Q245" s="437"/>
      <c r="R245" s="438"/>
    </row>
    <row r="246" spans="1:19">
      <c r="A246" s="258" t="s">
        <v>140</v>
      </c>
      <c r="B246" s="258"/>
      <c r="C246" s="259"/>
      <c r="D246" s="260"/>
      <c r="E246" s="260"/>
      <c r="F246" s="260"/>
      <c r="G246" s="263">
        <v>0</v>
      </c>
      <c r="H246" s="264">
        <v>0</v>
      </c>
      <c r="I246" s="264">
        <v>0</v>
      </c>
      <c r="J246" s="264">
        <f>I247</f>
        <v>0</v>
      </c>
      <c r="K246" s="265">
        <f>J247</f>
        <v>0</v>
      </c>
      <c r="L246" s="261">
        <f t="shared" ref="L246:R246" si="208">K247</f>
        <v>0</v>
      </c>
      <c r="M246" s="261">
        <f>L247</f>
        <v>0</v>
      </c>
      <c r="N246" s="261">
        <f>M247</f>
        <v>0</v>
      </c>
      <c r="O246" s="262">
        <f>M247</f>
        <v>0</v>
      </c>
      <c r="P246" s="263">
        <f t="shared" si="208"/>
        <v>0</v>
      </c>
      <c r="Q246" s="264">
        <f t="shared" si="208"/>
        <v>0</v>
      </c>
      <c r="R246" s="265">
        <f t="shared" si="208"/>
        <v>0</v>
      </c>
    </row>
    <row r="247" spans="1:19" ht="12" thickBot="1">
      <c r="A247" s="258" t="s">
        <v>141</v>
      </c>
      <c r="B247" s="258"/>
      <c r="C247" s="259"/>
      <c r="D247" s="266"/>
      <c r="E247" s="266"/>
      <c r="F247" s="266"/>
      <c r="G247" s="269">
        <f>G246+G243</f>
        <v>0</v>
      </c>
      <c r="H247" s="270">
        <f>H246+H243</f>
        <v>0</v>
      </c>
      <c r="I247" s="270">
        <f>I246+I243</f>
        <v>0</v>
      </c>
      <c r="J247" s="270">
        <f>J246+J243</f>
        <v>0</v>
      </c>
      <c r="K247" s="271">
        <f>K246+K243</f>
        <v>0</v>
      </c>
      <c r="L247" s="267">
        <f t="shared" ref="L247:R247" si="209">L246+L243</f>
        <v>0</v>
      </c>
      <c r="M247" s="267">
        <f t="shared" si="209"/>
        <v>0</v>
      </c>
      <c r="N247" s="267">
        <f t="shared" ref="N247" si="210">N246+N243</f>
        <v>0</v>
      </c>
      <c r="O247" s="268">
        <f t="shared" si="209"/>
        <v>0</v>
      </c>
      <c r="P247" s="269">
        <f t="shared" si="209"/>
        <v>0</v>
      </c>
      <c r="Q247" s="270">
        <f t="shared" si="209"/>
        <v>0</v>
      </c>
      <c r="R247" s="271">
        <f t="shared" si="209"/>
        <v>0</v>
      </c>
    </row>
    <row r="248" spans="1:19" ht="12.75" thickTop="1" thickBot="1">
      <c r="D248" s="272" t="s">
        <v>142</v>
      </c>
      <c r="E248" s="272"/>
      <c r="F248" s="272"/>
      <c r="G248" s="456"/>
      <c r="H248" s="457"/>
      <c r="I248" s="457"/>
      <c r="J248" s="457"/>
      <c r="K248" s="458"/>
      <c r="L248" s="459"/>
      <c r="M248" s="460"/>
      <c r="N248" s="461"/>
      <c r="O248" s="461"/>
      <c r="P248" s="456"/>
      <c r="Q248" s="457"/>
      <c r="R248" s="458"/>
    </row>
    <row r="249" spans="1:19" s="273" customFormat="1" ht="12" thickTop="1">
      <c r="G249" s="274"/>
      <c r="H249" s="274"/>
      <c r="I249" s="274"/>
      <c r="J249" s="274"/>
      <c r="K249" s="274"/>
      <c r="L249" s="274"/>
      <c r="M249" s="274"/>
      <c r="N249" s="274"/>
      <c r="O249" s="274"/>
      <c r="P249" s="274"/>
      <c r="Q249" s="274"/>
      <c r="R249" s="274"/>
      <c r="S249" s="275"/>
    </row>
    <row r="250" spans="1:19" s="1" customFormat="1" ht="39" customHeight="1">
      <c r="A250" s="1" t="s">
        <v>242</v>
      </c>
      <c r="S250" s="2"/>
    </row>
    <row r="251" spans="1:19" ht="12" thickBot="1"/>
    <row r="252" spans="1:19" ht="12.95" customHeight="1">
      <c r="G252" s="484" t="s">
        <v>206</v>
      </c>
      <c r="H252" s="485"/>
      <c r="I252" s="485"/>
      <c r="J252" s="485"/>
      <c r="K252" s="486"/>
      <c r="L252" s="487" t="s">
        <v>207</v>
      </c>
      <c r="M252" s="485"/>
      <c r="N252" s="488"/>
      <c r="O252" s="486"/>
      <c r="P252" s="501" t="s">
        <v>259</v>
      </c>
      <c r="Q252" s="502"/>
      <c r="R252" s="503"/>
    </row>
    <row r="253" spans="1:19">
      <c r="G253" s="8" t="str">
        <f>IF(G$3="","",G$3)</f>
        <v/>
      </c>
      <c r="H253" s="12" t="str">
        <f>IF(H$3="","",H$3)</f>
        <v/>
      </c>
      <c r="I253" s="12" t="str">
        <f>IF(I$3="","",I$3)</f>
        <v/>
      </c>
      <c r="J253" s="12" t="str">
        <f t="shared" ref="J253:K253" si="211">IF(J$3="","",J$3)</f>
        <v/>
      </c>
      <c r="K253" s="13" t="str">
        <f t="shared" si="211"/>
        <v/>
      </c>
      <c r="L253" s="361" t="str">
        <f t="shared" ref="L253:R253" si="212">IF(L$3="","",L$3)</f>
        <v/>
      </c>
      <c r="M253" s="12" t="str">
        <f t="shared" si="212"/>
        <v/>
      </c>
      <c r="N253" s="12" t="str">
        <f t="shared" si="212"/>
        <v/>
      </c>
      <c r="O253" s="13" t="str">
        <f t="shared" si="212"/>
        <v/>
      </c>
      <c r="P253" s="8" t="str">
        <f t="shared" si="212"/>
        <v/>
      </c>
      <c r="Q253" s="12" t="str">
        <f t="shared" si="212"/>
        <v/>
      </c>
      <c r="R253" s="13" t="str">
        <f t="shared" si="212"/>
        <v/>
      </c>
    </row>
    <row r="254" spans="1:19" ht="101.25">
      <c r="F254" s="276" t="s">
        <v>214</v>
      </c>
      <c r="G254" s="16" t="s">
        <v>263</v>
      </c>
      <c r="H254" s="17" t="s">
        <v>264</v>
      </c>
      <c r="I254" s="17" t="s">
        <v>260</v>
      </c>
      <c r="J254" s="17" t="s">
        <v>258</v>
      </c>
      <c r="K254" s="18" t="s">
        <v>90</v>
      </c>
      <c r="L254" s="362" t="s">
        <v>92</v>
      </c>
      <c r="M254" s="17" t="s">
        <v>91</v>
      </c>
      <c r="N254" s="19" t="s">
        <v>233</v>
      </c>
      <c r="O254" s="19" t="s">
        <v>236</v>
      </c>
      <c r="P254" s="16" t="s">
        <v>237</v>
      </c>
      <c r="Q254" s="17" t="s">
        <v>238</v>
      </c>
      <c r="R254" s="20" t="s">
        <v>239</v>
      </c>
    </row>
    <row r="255" spans="1:19" ht="45" customHeight="1">
      <c r="C255" s="277" t="s">
        <v>208</v>
      </c>
      <c r="D255" s="505" t="s">
        <v>216</v>
      </c>
      <c r="E255" s="506"/>
      <c r="F255" s="278">
        <v>1.5</v>
      </c>
      <c r="G255" s="279">
        <f>IF((G102+G109)=0,0,(G182+G145)/(G102+G109))</f>
        <v>0</v>
      </c>
      <c r="H255" s="280">
        <f>IF((H102+H109)=0,0,(H182+H145)/(H102+H109))</f>
        <v>0</v>
      </c>
      <c r="I255" s="280">
        <f>IF((I102+I109)=0,0,(I182+I145)/(I102+I109))</f>
        <v>0</v>
      </c>
      <c r="J255" s="280">
        <f t="shared" ref="J255:R255" si="213">IF((J102+J109)=0,0,(J182+J145)/(J102+J109))</f>
        <v>0</v>
      </c>
      <c r="K255" s="281">
        <f t="shared" si="213"/>
        <v>0</v>
      </c>
      <c r="L255" s="429">
        <f t="shared" si="213"/>
        <v>0</v>
      </c>
      <c r="M255" s="280">
        <f t="shared" si="213"/>
        <v>0</v>
      </c>
      <c r="N255" s="280">
        <f t="shared" ref="N255" si="214">IF((N102+N109)=0,0,(N182+N145)/(N102+N109))</f>
        <v>0</v>
      </c>
      <c r="O255" s="281">
        <f t="shared" si="213"/>
        <v>0</v>
      </c>
      <c r="P255" s="279">
        <f t="shared" si="213"/>
        <v>0</v>
      </c>
      <c r="Q255" s="280">
        <f t="shared" si="213"/>
        <v>0</v>
      </c>
      <c r="R255" s="281">
        <f t="shared" si="213"/>
        <v>0</v>
      </c>
    </row>
    <row r="256" spans="1:19" ht="28.5" customHeight="1">
      <c r="C256" s="277" t="s">
        <v>209</v>
      </c>
      <c r="D256" s="505" t="s">
        <v>217</v>
      </c>
      <c r="E256" s="506"/>
      <c r="F256" s="278">
        <v>0.08</v>
      </c>
      <c r="G256" s="279">
        <f>IF((G102+G109)=0,0,G79/(G102+G109))</f>
        <v>0</v>
      </c>
      <c r="H256" s="280">
        <f>IF((H102+H109)=0,0,H79/(H102+H109))</f>
        <v>0</v>
      </c>
      <c r="I256" s="280">
        <f>IF((I102+I109)=0,0,I79/(I102+I109))</f>
        <v>0</v>
      </c>
      <c r="J256" s="280">
        <f t="shared" ref="J256:R256" si="215">IF((J102+J109)=0,0,J79/(J102+J109))</f>
        <v>0</v>
      </c>
      <c r="K256" s="281">
        <f t="shared" si="215"/>
        <v>0</v>
      </c>
      <c r="L256" s="429">
        <f t="shared" si="215"/>
        <v>0</v>
      </c>
      <c r="M256" s="280">
        <f t="shared" si="215"/>
        <v>0</v>
      </c>
      <c r="N256" s="280">
        <f t="shared" ref="N256" si="216">IF((N102+N109)=0,0,N79/(N102+N109))</f>
        <v>0</v>
      </c>
      <c r="O256" s="281">
        <f t="shared" si="215"/>
        <v>0</v>
      </c>
      <c r="P256" s="279">
        <f t="shared" si="215"/>
        <v>0</v>
      </c>
      <c r="Q256" s="280">
        <f t="shared" si="215"/>
        <v>0</v>
      </c>
      <c r="R256" s="281">
        <f t="shared" si="215"/>
        <v>0</v>
      </c>
    </row>
    <row r="257" spans="1:19" ht="30" customHeight="1">
      <c r="C257" s="277" t="s">
        <v>210</v>
      </c>
      <c r="D257" s="505" t="s">
        <v>218</v>
      </c>
      <c r="E257" s="506"/>
      <c r="F257" s="278">
        <v>10</v>
      </c>
      <c r="G257" s="279">
        <f t="shared" ref="G257:H257" si="217">IF(G79=0,0,G182/G79)</f>
        <v>0</v>
      </c>
      <c r="H257" s="280">
        <f t="shared" si="217"/>
        <v>0</v>
      </c>
      <c r="I257" s="280">
        <f t="shared" ref="I257:R257" si="218">IF(I79=0,0,I182/I79)</f>
        <v>0</v>
      </c>
      <c r="J257" s="280">
        <f t="shared" si="218"/>
        <v>0</v>
      </c>
      <c r="K257" s="281">
        <f t="shared" si="218"/>
        <v>0</v>
      </c>
      <c r="L257" s="429">
        <f t="shared" si="218"/>
        <v>0</v>
      </c>
      <c r="M257" s="280">
        <f t="shared" si="218"/>
        <v>0</v>
      </c>
      <c r="N257" s="280">
        <f t="shared" ref="N257" si="219">IF(N79=0,0,N182/N79)</f>
        <v>0</v>
      </c>
      <c r="O257" s="281">
        <f t="shared" si="218"/>
        <v>0</v>
      </c>
      <c r="P257" s="279">
        <f t="shared" si="218"/>
        <v>0</v>
      </c>
      <c r="Q257" s="280">
        <f t="shared" si="218"/>
        <v>0</v>
      </c>
      <c r="R257" s="281">
        <f t="shared" si="218"/>
        <v>0</v>
      </c>
    </row>
    <row r="258" spans="1:19" ht="29.25" customHeight="1">
      <c r="C258" s="277" t="s">
        <v>211</v>
      </c>
      <c r="D258" s="505" t="s">
        <v>219</v>
      </c>
      <c r="E258" s="506"/>
      <c r="F258" s="278">
        <v>5</v>
      </c>
      <c r="G258" s="279">
        <f>IF(G137=0,0,G182/G137)</f>
        <v>0</v>
      </c>
      <c r="H258" s="280">
        <f>IF(H137=0,0,H182/H137)</f>
        <v>0</v>
      </c>
      <c r="I258" s="280">
        <f>IF(I137=0,0,I182/I137)</f>
        <v>0</v>
      </c>
      <c r="J258" s="280">
        <f t="shared" ref="J258:R258" si="220">IF(J137=0,0,J182/J137)</f>
        <v>0</v>
      </c>
      <c r="K258" s="281">
        <f t="shared" si="220"/>
        <v>0</v>
      </c>
      <c r="L258" s="429">
        <f t="shared" si="220"/>
        <v>0</v>
      </c>
      <c r="M258" s="280">
        <f t="shared" si="220"/>
        <v>0</v>
      </c>
      <c r="N258" s="280">
        <f t="shared" ref="N258" si="221">IF(N137=0,0,N182/N137)</f>
        <v>0</v>
      </c>
      <c r="O258" s="281">
        <f t="shared" si="220"/>
        <v>0</v>
      </c>
      <c r="P258" s="279">
        <f t="shared" si="220"/>
        <v>0</v>
      </c>
      <c r="Q258" s="280">
        <f t="shared" si="220"/>
        <v>0</v>
      </c>
      <c r="R258" s="281">
        <f t="shared" si="220"/>
        <v>0</v>
      </c>
    </row>
    <row r="259" spans="1:19" ht="16.5" customHeight="1">
      <c r="C259" s="277" t="s">
        <v>212</v>
      </c>
      <c r="D259" s="505" t="s">
        <v>220</v>
      </c>
      <c r="E259" s="506"/>
      <c r="F259" s="278">
        <v>0.3</v>
      </c>
      <c r="G259" s="279">
        <f t="shared" ref="G259:H259" si="222">IF(G137=0,0,G42/G137)</f>
        <v>0</v>
      </c>
      <c r="H259" s="280">
        <f t="shared" si="222"/>
        <v>0</v>
      </c>
      <c r="I259" s="280">
        <f t="shared" ref="I259:R259" si="223">IF(I137=0,0,I42/I137)</f>
        <v>0</v>
      </c>
      <c r="J259" s="280">
        <f t="shared" si="223"/>
        <v>0</v>
      </c>
      <c r="K259" s="281">
        <f t="shared" si="223"/>
        <v>0</v>
      </c>
      <c r="L259" s="429">
        <f t="shared" si="223"/>
        <v>0</v>
      </c>
      <c r="M259" s="280">
        <f t="shared" si="223"/>
        <v>0</v>
      </c>
      <c r="N259" s="280">
        <f t="shared" ref="N259" si="224">IF(N137=0,0,N42/N137)</f>
        <v>0</v>
      </c>
      <c r="O259" s="281">
        <f t="shared" si="223"/>
        <v>0</v>
      </c>
      <c r="P259" s="279">
        <f t="shared" si="223"/>
        <v>0</v>
      </c>
      <c r="Q259" s="280">
        <f t="shared" si="223"/>
        <v>0</v>
      </c>
      <c r="R259" s="281">
        <f t="shared" si="223"/>
        <v>0</v>
      </c>
    </row>
    <row r="260" spans="1:19" ht="30" customHeight="1">
      <c r="C260" s="277" t="s">
        <v>213</v>
      </c>
      <c r="D260" s="505" t="s">
        <v>221</v>
      </c>
      <c r="E260" s="506"/>
      <c r="F260" s="278">
        <v>0.1</v>
      </c>
      <c r="G260" s="279">
        <f t="shared" ref="G260:H260" si="225">IF(G79=0,0,G137/G79)</f>
        <v>0</v>
      </c>
      <c r="H260" s="280">
        <f t="shared" si="225"/>
        <v>0</v>
      </c>
      <c r="I260" s="280">
        <f t="shared" ref="I260:R260" si="226">IF(I79=0,0,I137/I79)</f>
        <v>0</v>
      </c>
      <c r="J260" s="280">
        <f t="shared" si="226"/>
        <v>0</v>
      </c>
      <c r="K260" s="281">
        <f t="shared" si="226"/>
        <v>0</v>
      </c>
      <c r="L260" s="429">
        <f t="shared" si="226"/>
        <v>0</v>
      </c>
      <c r="M260" s="280">
        <f t="shared" si="226"/>
        <v>0</v>
      </c>
      <c r="N260" s="280">
        <f t="shared" ref="N260" si="227">IF(N79=0,0,N137/N79)</f>
        <v>0</v>
      </c>
      <c r="O260" s="281">
        <f t="shared" si="226"/>
        <v>0</v>
      </c>
      <c r="P260" s="279">
        <f t="shared" si="226"/>
        <v>0</v>
      </c>
      <c r="Q260" s="280">
        <f t="shared" si="226"/>
        <v>0</v>
      </c>
      <c r="R260" s="281">
        <f t="shared" si="226"/>
        <v>0</v>
      </c>
    </row>
    <row r="261" spans="1:19" ht="18.75" customHeight="1">
      <c r="C261" s="282" t="s">
        <v>215</v>
      </c>
      <c r="D261" s="507" t="s">
        <v>222</v>
      </c>
      <c r="E261" s="508"/>
      <c r="F261" s="283" t="s">
        <v>143</v>
      </c>
      <c r="G261" s="284">
        <f>SUMPRODUCT($F255:$F260,G255:G260)</f>
        <v>0</v>
      </c>
      <c r="H261" s="285">
        <f>SUMPRODUCT($F255:$F260,H255:H260)</f>
        <v>0</v>
      </c>
      <c r="I261" s="285">
        <f>SUMPRODUCT($F255:$F260,I255:I260)</f>
        <v>0</v>
      </c>
      <c r="J261" s="285">
        <f t="shared" ref="J261:R261" si="228">SUMPRODUCT($F255:$F260,J255:J260)</f>
        <v>0</v>
      </c>
      <c r="K261" s="286">
        <f t="shared" si="228"/>
        <v>0</v>
      </c>
      <c r="L261" s="430">
        <f t="shared" si="228"/>
        <v>0</v>
      </c>
      <c r="M261" s="285">
        <f t="shared" si="228"/>
        <v>0</v>
      </c>
      <c r="N261" s="285">
        <f t="shared" ref="N261" si="229">SUMPRODUCT($F255:$F260,N255:N260)</f>
        <v>0</v>
      </c>
      <c r="O261" s="286">
        <f t="shared" si="228"/>
        <v>0</v>
      </c>
      <c r="P261" s="284">
        <f t="shared" si="228"/>
        <v>0</v>
      </c>
      <c r="Q261" s="285">
        <f t="shared" si="228"/>
        <v>0</v>
      </c>
      <c r="R261" s="286">
        <f t="shared" si="228"/>
        <v>0</v>
      </c>
    </row>
    <row r="262" spans="1:19" s="355" customFormat="1" ht="58.5" customHeight="1">
      <c r="C262" s="356"/>
      <c r="D262" s="509" t="s">
        <v>223</v>
      </c>
      <c r="E262" s="510"/>
      <c r="F262" s="357" t="s">
        <v>143</v>
      </c>
      <c r="G262" s="358" t="str">
        <f>IF(G261&lt;0,"zagrożone upadłością",IF(G261=0,"bardzo słaba",IF(G261&lt;1,"słaba",IF(G261&lt;2,"dobra","bardzo dobra"))))</f>
        <v>bardzo słaba</v>
      </c>
      <c r="H262" s="359" t="str">
        <f>IF(H261&lt;0,"zagrożone upadłością",IF(H261=0,"bardzo słaba",IF(H261&lt;1,"słaba",IF(H261&lt;2,"dobra","bardzo dobra"))))</f>
        <v>bardzo słaba</v>
      </c>
      <c r="I262" s="359" t="str">
        <f>IF(I261&lt;0,"zagrożone upadłością",IF(I261=0,"bardzo słaba",IF(I261&lt;1,"słaba",IF(I261&lt;2,"dobra","bardzo dobra"))))</f>
        <v>bardzo słaba</v>
      </c>
      <c r="J262" s="359" t="str">
        <f t="shared" ref="J262" si="230">IF(J261&lt;0,"zagrożone upadłością",IF(J261=0,"bardzo słaba",IF(J261&lt;1,"słaba",IF(J261&lt;2,"dobra","bardzo dobra"))))</f>
        <v>bardzo słaba</v>
      </c>
      <c r="K262" s="360" t="str">
        <f t="shared" ref="K262" si="231">IF(K261&lt;0,"zagrożone upadłością",IF(K261=0,"bardzo słaba",IF(K261&lt;1,"słaba",IF(K261&lt;2,"dobra","bardzo dobra"))))</f>
        <v>bardzo słaba</v>
      </c>
      <c r="L262" s="431" t="str">
        <f t="shared" ref="L262" si="232">IF(L261&lt;0,"zagrożone upadłością",IF(L261=0,"bardzo słaba",IF(L261&lt;1,"słaba",IF(L261&lt;2,"dobra","bardzo dobra"))))</f>
        <v>bardzo słaba</v>
      </c>
      <c r="M262" s="359" t="str">
        <f t="shared" ref="M262:N262" si="233">IF(M261&lt;0,"zagrożone upadłością",IF(M261=0,"bardzo słaba",IF(M261&lt;1,"słaba",IF(M261&lt;2,"dobra","bardzo dobra"))))</f>
        <v>bardzo słaba</v>
      </c>
      <c r="N262" s="359" t="str">
        <f t="shared" si="233"/>
        <v>bardzo słaba</v>
      </c>
      <c r="O262" s="360" t="str">
        <f t="shared" ref="O262" si="234">IF(O261&lt;0,"zagrożone upadłością",IF(O261=0,"bardzo słaba",IF(O261&lt;1,"słaba",IF(O261&lt;2,"dobra","bardzo dobra"))))</f>
        <v>bardzo słaba</v>
      </c>
      <c r="P262" s="358" t="str">
        <f t="shared" ref="P262" si="235">IF(P261&lt;0,"zagrożone upadłością",IF(P261=0,"bardzo słaba",IF(P261&lt;1,"słaba",IF(P261&lt;2,"dobra","bardzo dobra"))))</f>
        <v>bardzo słaba</v>
      </c>
      <c r="Q262" s="359" t="str">
        <f t="shared" ref="Q262" si="236">IF(Q261&lt;0,"zagrożone upadłością",IF(Q261=0,"bardzo słaba",IF(Q261&lt;1,"słaba",IF(Q261&lt;2,"dobra","bardzo dobra"))))</f>
        <v>bardzo słaba</v>
      </c>
      <c r="R262" s="360" t="str">
        <f t="shared" ref="R262" si="237">IF(R261&lt;0,"zagrożone upadłością",IF(R261=0,"bardzo słaba",IF(R261&lt;1,"słaba",IF(R261&lt;2,"dobra","bardzo dobra"))))</f>
        <v>bardzo słaba</v>
      </c>
      <c r="S262" s="6"/>
    </row>
    <row r="263" spans="1:19">
      <c r="B263" s="287"/>
      <c r="C263" s="277" t="s">
        <v>208</v>
      </c>
      <c r="D263" s="288" t="s">
        <v>226</v>
      </c>
      <c r="E263" s="289"/>
      <c r="F263" s="290" t="s">
        <v>143</v>
      </c>
      <c r="G263" s="279">
        <f t="shared" ref="G263:H263" si="238">IF(G109=0,0,G41/G109)</f>
        <v>0</v>
      </c>
      <c r="H263" s="280">
        <f t="shared" si="238"/>
        <v>0</v>
      </c>
      <c r="I263" s="280">
        <f t="shared" ref="I263:R263" si="239">IF(I109=0,0,I41/I109)</f>
        <v>0</v>
      </c>
      <c r="J263" s="280">
        <f t="shared" si="239"/>
        <v>0</v>
      </c>
      <c r="K263" s="281">
        <f t="shared" si="239"/>
        <v>0</v>
      </c>
      <c r="L263" s="429">
        <f t="shared" si="239"/>
        <v>0</v>
      </c>
      <c r="M263" s="280">
        <f t="shared" si="239"/>
        <v>0</v>
      </c>
      <c r="N263" s="280">
        <f t="shared" ref="N263" si="240">IF(N109=0,0,N41/N109)</f>
        <v>0</v>
      </c>
      <c r="O263" s="281">
        <f t="shared" si="239"/>
        <v>0</v>
      </c>
      <c r="P263" s="279">
        <f t="shared" si="239"/>
        <v>0</v>
      </c>
      <c r="Q263" s="280">
        <f t="shared" si="239"/>
        <v>0</v>
      </c>
      <c r="R263" s="281">
        <f t="shared" si="239"/>
        <v>0</v>
      </c>
    </row>
    <row r="264" spans="1:19">
      <c r="B264" s="287"/>
      <c r="C264" s="277" t="s">
        <v>209</v>
      </c>
      <c r="D264" s="278" t="s">
        <v>224</v>
      </c>
      <c r="E264" s="235"/>
      <c r="F264" s="290" t="s">
        <v>143</v>
      </c>
      <c r="G264" s="291">
        <f t="shared" ref="G264:H264" si="241">IF(G79=0,0,G91/G79)</f>
        <v>0</v>
      </c>
      <c r="H264" s="292">
        <f t="shared" si="241"/>
        <v>0</v>
      </c>
      <c r="I264" s="292">
        <f t="shared" ref="I264:R264" si="242">IF(I79=0,0,I91/I79)</f>
        <v>0</v>
      </c>
      <c r="J264" s="292">
        <f t="shared" si="242"/>
        <v>0</v>
      </c>
      <c r="K264" s="293">
        <f t="shared" si="242"/>
        <v>0</v>
      </c>
      <c r="L264" s="432">
        <f t="shared" si="242"/>
        <v>0</v>
      </c>
      <c r="M264" s="292">
        <f t="shared" si="242"/>
        <v>0</v>
      </c>
      <c r="N264" s="292">
        <f t="shared" ref="N264" si="243">IF(N79=0,0,N91/N79)</f>
        <v>0</v>
      </c>
      <c r="O264" s="293">
        <f t="shared" si="242"/>
        <v>0</v>
      </c>
      <c r="P264" s="291">
        <f t="shared" si="242"/>
        <v>0</v>
      </c>
      <c r="Q264" s="292">
        <f t="shared" si="242"/>
        <v>0</v>
      </c>
      <c r="R264" s="293">
        <f t="shared" si="242"/>
        <v>0</v>
      </c>
    </row>
    <row r="265" spans="1:19">
      <c r="B265" s="287"/>
      <c r="C265" s="277" t="s">
        <v>210</v>
      </c>
      <c r="D265" s="278" t="s">
        <v>225</v>
      </c>
      <c r="E265" s="235"/>
      <c r="F265" s="290" t="s">
        <v>143</v>
      </c>
      <c r="G265" s="291">
        <f>IF(G137=0,0,G91/G137)</f>
        <v>0</v>
      </c>
      <c r="H265" s="292">
        <f>IF(H137=0,0,H91/H137)</f>
        <v>0</v>
      </c>
      <c r="I265" s="292">
        <f>IF(I137=0,0,I91/I137)</f>
        <v>0</v>
      </c>
      <c r="J265" s="292">
        <f t="shared" ref="J265:R265" si="244">IF(J137=0,0,J91/J137)</f>
        <v>0</v>
      </c>
      <c r="K265" s="293">
        <f t="shared" si="244"/>
        <v>0</v>
      </c>
      <c r="L265" s="433">
        <f t="shared" si="244"/>
        <v>0</v>
      </c>
      <c r="M265" s="295">
        <f t="shared" si="244"/>
        <v>0</v>
      </c>
      <c r="N265" s="295">
        <f t="shared" ref="N265" si="245">IF(N137=0,0,N91/N137)</f>
        <v>0</v>
      </c>
      <c r="O265" s="296">
        <f t="shared" si="244"/>
        <v>0</v>
      </c>
      <c r="P265" s="294">
        <f t="shared" si="244"/>
        <v>0</v>
      </c>
      <c r="Q265" s="295">
        <f t="shared" si="244"/>
        <v>0</v>
      </c>
      <c r="R265" s="293">
        <f t="shared" si="244"/>
        <v>0</v>
      </c>
    </row>
    <row r="266" spans="1:19" ht="12" thickBot="1">
      <c r="B266" s="287"/>
      <c r="C266" s="297" t="s">
        <v>211</v>
      </c>
      <c r="D266" s="298" t="s">
        <v>227</v>
      </c>
      <c r="E266" s="299"/>
      <c r="F266" s="300" t="s">
        <v>143</v>
      </c>
      <c r="G266" s="301">
        <f t="shared" ref="G266:H266" si="246">IF(G79=0,0,(G102+G109)/G79)</f>
        <v>0</v>
      </c>
      <c r="H266" s="302">
        <f t="shared" si="246"/>
        <v>0</v>
      </c>
      <c r="I266" s="302">
        <f t="shared" ref="I266:R266" si="247">IF(I79=0,0,(I102+I109)/I79)</f>
        <v>0</v>
      </c>
      <c r="J266" s="302">
        <f t="shared" si="247"/>
        <v>0</v>
      </c>
      <c r="K266" s="303">
        <f t="shared" si="247"/>
        <v>0</v>
      </c>
      <c r="L266" s="434">
        <f t="shared" si="247"/>
        <v>0</v>
      </c>
      <c r="M266" s="302">
        <f t="shared" si="247"/>
        <v>0</v>
      </c>
      <c r="N266" s="302">
        <f t="shared" ref="N266" si="248">IF(N79=0,0,(N102+N109)/N79)</f>
        <v>0</v>
      </c>
      <c r="O266" s="303">
        <f t="shared" si="247"/>
        <v>0</v>
      </c>
      <c r="P266" s="301">
        <f t="shared" si="247"/>
        <v>0</v>
      </c>
      <c r="Q266" s="302">
        <f t="shared" si="247"/>
        <v>0</v>
      </c>
      <c r="R266" s="303">
        <f t="shared" si="247"/>
        <v>0</v>
      </c>
    </row>
    <row r="267" spans="1:19" s="1" customFormat="1" ht="39" customHeight="1" thickBot="1">
      <c r="A267" s="1" t="s">
        <v>244</v>
      </c>
      <c r="R267" s="2"/>
    </row>
    <row r="268" spans="1:19">
      <c r="G268" s="484" t="s">
        <v>206</v>
      </c>
      <c r="H268" s="485"/>
      <c r="I268" s="485"/>
      <c r="J268" s="485"/>
      <c r="K268" s="486"/>
      <c r="L268" s="489" t="s">
        <v>207</v>
      </c>
      <c r="M268" s="490"/>
      <c r="N268" s="491"/>
      <c r="O268" s="492"/>
      <c r="P268" s="501" t="s">
        <v>259</v>
      </c>
      <c r="Q268" s="502"/>
      <c r="R268" s="503"/>
      <c r="S268" s="3"/>
    </row>
    <row r="269" spans="1:19">
      <c r="B269" s="28"/>
      <c r="E269" s="7"/>
      <c r="F269" s="7" t="s">
        <v>0</v>
      </c>
      <c r="G269" s="8" t="str">
        <f>IF(G$3="","",G$3)</f>
        <v/>
      </c>
      <c r="H269" s="12" t="str">
        <f>IF(H$3="","",H$3)</f>
        <v/>
      </c>
      <c r="I269" s="12" t="str">
        <f>IF(I$3="","",I$3)</f>
        <v/>
      </c>
      <c r="J269" s="12" t="str">
        <f t="shared" ref="J269:K269" si="249">IF(J$3="","",J$3)</f>
        <v/>
      </c>
      <c r="K269" s="13" t="str">
        <f t="shared" si="249"/>
        <v/>
      </c>
      <c r="L269" s="361" t="str">
        <f t="shared" ref="L269:R269" si="250">IF(L$3="","",L$3)</f>
        <v/>
      </c>
      <c r="M269" s="12" t="str">
        <f t="shared" si="250"/>
        <v/>
      </c>
      <c r="N269" s="12" t="str">
        <f t="shared" si="250"/>
        <v/>
      </c>
      <c r="O269" s="13" t="str">
        <f t="shared" si="250"/>
        <v/>
      </c>
      <c r="P269" s="8" t="str">
        <f t="shared" si="250"/>
        <v/>
      </c>
      <c r="Q269" s="12" t="str">
        <f t="shared" si="250"/>
        <v/>
      </c>
      <c r="R269" s="13" t="str">
        <f t="shared" si="250"/>
        <v/>
      </c>
      <c r="S269" s="3"/>
    </row>
    <row r="270" spans="1:19" ht="129" customHeight="1" thickBot="1">
      <c r="A270" s="304"/>
      <c r="B270" s="305"/>
      <c r="C270" s="305"/>
      <c r="D270" s="305" t="s">
        <v>253</v>
      </c>
      <c r="E270" s="305"/>
      <c r="F270" s="305"/>
      <c r="G270" s="16" t="s">
        <v>263</v>
      </c>
      <c r="H270" s="17" t="s">
        <v>264</v>
      </c>
      <c r="I270" s="17" t="s">
        <v>260</v>
      </c>
      <c r="J270" s="17" t="s">
        <v>258</v>
      </c>
      <c r="K270" s="18" t="s">
        <v>90</v>
      </c>
      <c r="L270" s="363" t="s">
        <v>92</v>
      </c>
      <c r="M270" s="121" t="s">
        <v>91</v>
      </c>
      <c r="N270" s="121" t="s">
        <v>245</v>
      </c>
      <c r="O270" s="306" t="s">
        <v>236</v>
      </c>
      <c r="P270" s="120" t="s">
        <v>237</v>
      </c>
      <c r="Q270" s="121" t="s">
        <v>238</v>
      </c>
      <c r="R270" s="306" t="s">
        <v>239</v>
      </c>
      <c r="S270" s="3"/>
    </row>
    <row r="271" spans="1:19" ht="12" thickTop="1">
      <c r="A271" s="307" t="s">
        <v>246</v>
      </c>
      <c r="B271" s="308"/>
      <c r="C271" s="308"/>
      <c r="D271" s="308"/>
      <c r="E271" s="308"/>
      <c r="F271" s="308"/>
      <c r="G271" s="420" t="s">
        <v>143</v>
      </c>
      <c r="H271" s="417" t="s">
        <v>143</v>
      </c>
      <c r="I271" s="417" t="s">
        <v>143</v>
      </c>
      <c r="J271" s="417" t="s">
        <v>143</v>
      </c>
      <c r="K271" s="421" t="s">
        <v>143</v>
      </c>
      <c r="L271" s="412"/>
      <c r="M271" s="313"/>
      <c r="N271" s="313"/>
      <c r="O271" s="314"/>
      <c r="P271" s="312"/>
      <c r="Q271" s="313"/>
      <c r="R271" s="314"/>
      <c r="S271" s="3"/>
    </row>
    <row r="272" spans="1:19">
      <c r="A272" s="315" t="s">
        <v>262</v>
      </c>
      <c r="B272" s="316"/>
      <c r="C272" s="316"/>
      <c r="D272" s="316"/>
      <c r="E272" s="316"/>
      <c r="F272" s="316"/>
      <c r="G272" s="422" t="s">
        <v>143</v>
      </c>
      <c r="H272" s="418" t="s">
        <v>143</v>
      </c>
      <c r="I272" s="418" t="s">
        <v>143</v>
      </c>
      <c r="J272" s="418" t="s">
        <v>143</v>
      </c>
      <c r="K272" s="423" t="s">
        <v>143</v>
      </c>
      <c r="L272" s="464"/>
      <c r="M272" s="318"/>
      <c r="N272" s="465"/>
      <c r="O272" s="319"/>
      <c r="P272" s="317"/>
      <c r="Q272" s="465"/>
      <c r="R272" s="467"/>
      <c r="S272" s="3"/>
    </row>
    <row r="273" spans="1:19">
      <c r="A273" s="307" t="s">
        <v>261</v>
      </c>
      <c r="B273" s="308"/>
      <c r="C273" s="308"/>
      <c r="D273" s="308"/>
      <c r="E273" s="308"/>
      <c r="F273" s="308"/>
      <c r="G273" s="420" t="s">
        <v>143</v>
      </c>
      <c r="H273" s="417" t="s">
        <v>143</v>
      </c>
      <c r="I273" s="417" t="s">
        <v>143</v>
      </c>
      <c r="J273" s="417" t="s">
        <v>143</v>
      </c>
      <c r="K273" s="421" t="s">
        <v>143</v>
      </c>
      <c r="L273" s="412"/>
      <c r="M273" s="313"/>
      <c r="N273" s="313"/>
      <c r="O273" s="314"/>
      <c r="P273" s="466"/>
      <c r="Q273" s="313"/>
      <c r="R273" s="314"/>
      <c r="S273" s="3"/>
    </row>
    <row r="274" spans="1:19">
      <c r="A274" s="307" t="s">
        <v>247</v>
      </c>
      <c r="B274" s="308"/>
      <c r="C274" s="308"/>
      <c r="D274" s="308"/>
      <c r="E274" s="308"/>
      <c r="F274" s="308"/>
      <c r="G274" s="420" t="s">
        <v>143</v>
      </c>
      <c r="H274" s="417" t="s">
        <v>143</v>
      </c>
      <c r="I274" s="417" t="s">
        <v>143</v>
      </c>
      <c r="J274" s="417" t="s">
        <v>143</v>
      </c>
      <c r="K274" s="421" t="s">
        <v>143</v>
      </c>
      <c r="L274" s="413" t="str">
        <f>IF(L269="","",L271+L272-L273)</f>
        <v/>
      </c>
      <c r="M274" s="310" t="str">
        <f>IF($L269="","",IF(M269="","",IF(COUNTIF($L269:M269,M269)&gt;1,"",M271+M272-M273)))</f>
        <v/>
      </c>
      <c r="N274" s="310" t="str">
        <f>IF($L269="","",IF(N269="","",IF(COUNTIF($L269:N269,N269)&gt;1,"",N271+N272-N273)))</f>
        <v/>
      </c>
      <c r="O274" s="311" t="str">
        <f>IF($L269="","",IF(O269="","",IF(COUNTIF($L269:O269,O269)&gt;1,"",O271+O272-O273)))</f>
        <v/>
      </c>
      <c r="P274" s="309" t="str">
        <f>IF($L269="","",IF(P269="","",IF(COUNTIF($L269:P269,P269)&gt;1,"",P271+P272-P273)))</f>
        <v/>
      </c>
      <c r="Q274" s="310" t="str">
        <f>IF($L269="","",IF(Q269="","",IF(COUNTIF($L269:Q269,Q269)&gt;1,"",Q271+Q272-Q273)))</f>
        <v/>
      </c>
      <c r="R274" s="311" t="str">
        <f>IF($L269="","",IF(R269="","",IF(COUNTIF($L269:R269,R269)&gt;1,"",R271+R272-R273)))</f>
        <v/>
      </c>
      <c r="S274" s="3"/>
    </row>
    <row r="275" spans="1:19" s="327" customFormat="1">
      <c r="A275" s="320" t="s">
        <v>248</v>
      </c>
      <c r="B275" s="321"/>
      <c r="C275" s="321"/>
      <c r="D275" s="321"/>
      <c r="E275" s="321"/>
      <c r="F275" s="321"/>
      <c r="G275" s="424" t="s">
        <v>143</v>
      </c>
      <c r="H275" s="419" t="s">
        <v>143</v>
      </c>
      <c r="I275" s="419" t="s">
        <v>143</v>
      </c>
      <c r="J275" s="419" t="s">
        <v>143</v>
      </c>
      <c r="K275" s="425" t="s">
        <v>143</v>
      </c>
      <c r="L275" s="414" t="str">
        <f>IF(L269="","",0)</f>
        <v/>
      </c>
      <c r="M275" s="322" t="str">
        <f>IF(M274="","",M269-$L269)</f>
        <v/>
      </c>
      <c r="N275" s="322" t="str">
        <f t="shared" ref="N275:R275" si="251">IF(N274="","",N269-$L269)</f>
        <v/>
      </c>
      <c r="O275" s="323" t="str">
        <f t="shared" si="251"/>
        <v/>
      </c>
      <c r="P275" s="324" t="str">
        <f t="shared" si="251"/>
        <v/>
      </c>
      <c r="Q275" s="325" t="str">
        <f t="shared" si="251"/>
        <v/>
      </c>
      <c r="R275" s="326" t="str">
        <f t="shared" si="251"/>
        <v/>
      </c>
    </row>
    <row r="276" spans="1:19" s="327" customFormat="1">
      <c r="A276" s="320" t="s">
        <v>249</v>
      </c>
      <c r="B276" s="321"/>
      <c r="C276" s="321"/>
      <c r="D276" s="321"/>
      <c r="E276" s="321"/>
      <c r="F276" s="321"/>
      <c r="G276" s="424" t="s">
        <v>143</v>
      </c>
      <c r="H276" s="419" t="s">
        <v>143</v>
      </c>
      <c r="I276" s="419" t="s">
        <v>143</v>
      </c>
      <c r="J276" s="419" t="s">
        <v>143</v>
      </c>
      <c r="K276" s="425" t="s">
        <v>143</v>
      </c>
      <c r="L276" s="415" t="str">
        <f t="shared" ref="L276:R276" si="252">IF(L275="","",1/(1+4%)^L275)</f>
        <v/>
      </c>
      <c r="M276" s="328" t="str">
        <f t="shared" si="252"/>
        <v/>
      </c>
      <c r="N276" s="328" t="str">
        <f t="shared" si="252"/>
        <v/>
      </c>
      <c r="O276" s="329" t="str">
        <f t="shared" si="252"/>
        <v/>
      </c>
      <c r="P276" s="330" t="str">
        <f t="shared" si="252"/>
        <v/>
      </c>
      <c r="Q276" s="331" t="str">
        <f t="shared" si="252"/>
        <v/>
      </c>
      <c r="R276" s="332" t="str">
        <f t="shared" si="252"/>
        <v/>
      </c>
    </row>
    <row r="277" spans="1:19" ht="12" thickBot="1">
      <c r="A277" s="333" t="s">
        <v>250</v>
      </c>
      <c r="B277" s="334"/>
      <c r="C277" s="334"/>
      <c r="D277" s="334"/>
      <c r="E277" s="334"/>
      <c r="F277" s="334"/>
      <c r="G277" s="426" t="s">
        <v>143</v>
      </c>
      <c r="H277" s="427" t="s">
        <v>143</v>
      </c>
      <c r="I277" s="427" t="s">
        <v>143</v>
      </c>
      <c r="J277" s="427" t="s">
        <v>143</v>
      </c>
      <c r="K277" s="428" t="s">
        <v>143</v>
      </c>
      <c r="L277" s="416" t="str">
        <f t="shared" ref="L277:R277" si="253">IF(L275="","",L274*L276)</f>
        <v/>
      </c>
      <c r="M277" s="335" t="str">
        <f t="shared" si="253"/>
        <v/>
      </c>
      <c r="N277" s="335" t="str">
        <f t="shared" si="253"/>
        <v/>
      </c>
      <c r="O277" s="336" t="str">
        <f t="shared" si="253"/>
        <v/>
      </c>
      <c r="P277" s="337" t="str">
        <f t="shared" si="253"/>
        <v/>
      </c>
      <c r="Q277" s="338" t="str">
        <f t="shared" si="253"/>
        <v/>
      </c>
      <c r="R277" s="339" t="str">
        <f t="shared" si="253"/>
        <v/>
      </c>
      <c r="S277" s="3"/>
    </row>
    <row r="278" spans="1:19">
      <c r="A278" s="340" t="s">
        <v>251</v>
      </c>
      <c r="B278" s="341"/>
      <c r="C278" s="341"/>
      <c r="D278" s="341"/>
      <c r="E278" s="341"/>
      <c r="F278" s="341"/>
      <c r="G278" s="365">
        <f>SUM(L277:R277)</f>
        <v>0</v>
      </c>
      <c r="S278" s="3"/>
    </row>
    <row r="279" spans="1:19" ht="12" thickBot="1">
      <c r="A279" s="342" t="s">
        <v>252</v>
      </c>
      <c r="B279" s="343"/>
      <c r="C279" s="343"/>
      <c r="D279" s="343"/>
      <c r="E279" s="343"/>
      <c r="F279" s="343"/>
      <c r="G279" s="366" t="e">
        <f>IRR(L274:R274,4%)</f>
        <v>#NUM!</v>
      </c>
      <c r="S279" s="3"/>
    </row>
    <row r="280" spans="1:19" hidden="1"/>
    <row r="281" spans="1:19" hidden="1"/>
    <row r="282" spans="1:19" hidden="1"/>
    <row r="283" spans="1:19" hidden="1"/>
    <row r="284" spans="1:19" hidden="1"/>
    <row r="285" spans="1:19" hidden="1"/>
    <row r="286" spans="1:19" hidden="1"/>
    <row r="287" spans="1:19" hidden="1"/>
    <row r="288" spans="1:19"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sheetData>
  <sheetProtection password="EC27" sheet="1" objects="1" scenarios="1"/>
  <mergeCells count="33">
    <mergeCell ref="P2:R2"/>
    <mergeCell ref="P80:R80"/>
    <mergeCell ref="P134:R134"/>
    <mergeCell ref="P186:R186"/>
    <mergeCell ref="P252:R252"/>
    <mergeCell ref="P268:R268"/>
    <mergeCell ref="C228:F228"/>
    <mergeCell ref="G2:K2"/>
    <mergeCell ref="G80:K80"/>
    <mergeCell ref="G134:K134"/>
    <mergeCell ref="L268:O268"/>
    <mergeCell ref="D259:E259"/>
    <mergeCell ref="D260:E260"/>
    <mergeCell ref="D261:E261"/>
    <mergeCell ref="D262:E262"/>
    <mergeCell ref="D255:E255"/>
    <mergeCell ref="D256:E256"/>
    <mergeCell ref="D257:E257"/>
    <mergeCell ref="D258:E258"/>
    <mergeCell ref="C139:F139"/>
    <mergeCell ref="B141:F141"/>
    <mergeCell ref="L2:O2"/>
    <mergeCell ref="L80:O80"/>
    <mergeCell ref="L186:O186"/>
    <mergeCell ref="D58:F58"/>
    <mergeCell ref="C205:F205"/>
    <mergeCell ref="G186:K186"/>
    <mergeCell ref="G252:K252"/>
    <mergeCell ref="G268:K268"/>
    <mergeCell ref="L252:O252"/>
    <mergeCell ref="L134:O134"/>
    <mergeCell ref="C199:F199"/>
    <mergeCell ref="C217:F217"/>
  </mergeCells>
  <conditionalFormatting sqref="I262:R262">
    <cfRule type="cellIs" dxfId="8" priority="7" operator="equal">
      <formula>"zagrożone upadłością"</formula>
    </cfRule>
    <cfRule type="cellIs" dxfId="7" priority="8" operator="equal">
      <formula>"bardzo słaba"</formula>
    </cfRule>
    <cfRule type="cellIs" dxfId="6" priority="9" operator="equal">
      <formula>"słaba"</formula>
    </cfRule>
  </conditionalFormatting>
  <conditionalFormatting sqref="H262">
    <cfRule type="cellIs" dxfId="5" priority="4" operator="equal">
      <formula>"zagrożone upadłością"</formula>
    </cfRule>
    <cfRule type="cellIs" dxfId="4" priority="5" operator="equal">
      <formula>"bardzo słaba"</formula>
    </cfRule>
    <cfRule type="cellIs" dxfId="3" priority="6" operator="equal">
      <formula>"słaba"</formula>
    </cfRule>
  </conditionalFormatting>
  <conditionalFormatting sqref="G262">
    <cfRule type="cellIs" dxfId="2" priority="1" operator="equal">
      <formula>"zagrożone upadłością"</formula>
    </cfRule>
    <cfRule type="cellIs" dxfId="1" priority="2" operator="equal">
      <formula>"bardzo słaba"</formula>
    </cfRule>
    <cfRule type="cellIs" dxfId="0" priority="3" operator="equal">
      <formula>"słaba"</formula>
    </cfRule>
  </conditionalFormatting>
  <dataValidations count="3">
    <dataValidation type="list" allowBlank="1" showInputMessage="1" showErrorMessage="1" sqref="I3:O3">
      <formula1>"2014,2015,2016,2017,2018,2019,2020,2021,2022,2023,2024,2025"</formula1>
    </dataValidation>
    <dataValidation type="list" allowBlank="1" showInputMessage="1" showErrorMessage="1" sqref="G3">
      <formula1>"2012,2013,2014,2015,2016,2017,2018,2019,2020,2021,2022,2023,2024,2025"</formula1>
    </dataValidation>
    <dataValidation type="list" allowBlank="1" showInputMessage="1" showErrorMessage="1" sqref="H3">
      <formula1>"2013,2014,2015,2016,2017,2018,2019,2020,2021,2022,2023,2024,2025"</formula1>
    </dataValidation>
  </dataValidations>
  <pageMargins left="0.59027777777777779" right="0.59027777777777779" top="0.59027777777777779" bottom="0.59097222222222223" header="0.51180555555555551" footer="0.31527777777777777"/>
  <pageSetup paperSize="9" scale="78" firstPageNumber="0" fitToHeight="0" orientation="landscape" horizontalDpi="300" verticalDpi="300" r:id="rId1"/>
  <headerFooter alignWithMargins="0">
    <oddFooter>&amp;C&amp;8Strona &amp;P z &amp;N</oddFooter>
  </headerFooter>
  <rowBreaks count="4" manualBreakCount="4">
    <brk id="79" max="16383" man="1"/>
    <brk id="133" max="16383" man="1"/>
    <brk id="185" max="16383" man="1"/>
    <brk id="2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Instrukcja</vt:lpstr>
      <vt:lpstr>2. Założenia do prognoz</vt:lpstr>
      <vt:lpstr>3. Sprawozdanie finansowe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Majesty</dc:creator>
  <cp:lastModifiedBy>OOP LAWP</cp:lastModifiedBy>
  <cp:lastPrinted>2010-01-27T11:48:53Z</cp:lastPrinted>
  <dcterms:created xsi:type="dcterms:W3CDTF">2009-03-12T09:11:14Z</dcterms:created>
  <dcterms:modified xsi:type="dcterms:W3CDTF">2016-05-30T11:29:46Z</dcterms:modified>
</cp:coreProperties>
</file>